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umenty\GRANTY\granty 2020\"/>
    </mc:Choice>
  </mc:AlternateContent>
  <bookViews>
    <workbookView xWindow="0" yWindow="0" windowWidth="28800" windowHeight="12300"/>
  </bookViews>
  <sheets>
    <sheet name="žádosti, obj, pp anony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I35" i="1"/>
  <c r="M34" i="1"/>
  <c r="J34" i="1"/>
  <c r="N33" i="1"/>
  <c r="M33" i="1"/>
  <c r="J33" i="1"/>
  <c r="K33" i="1" s="1"/>
  <c r="M32" i="1"/>
  <c r="M31" i="1"/>
  <c r="M35" i="1" s="1"/>
  <c r="I28" i="1"/>
  <c r="H28" i="1"/>
</calcChain>
</file>

<file path=xl/sharedStrings.xml><?xml version="1.0" encoding="utf-8"?>
<sst xmlns="http://schemas.openxmlformats.org/spreadsheetml/2006/main" count="93" uniqueCount="65">
  <si>
    <t>poř. č.</t>
  </si>
  <si>
    <t>jméno</t>
  </si>
  <si>
    <t>adresa</t>
  </si>
  <si>
    <t>přijato</t>
  </si>
  <si>
    <t>form. A/N</t>
  </si>
  <si>
    <t>číslo tématu</t>
  </si>
  <si>
    <t>žádáno Kč</t>
  </si>
  <si>
    <t>přiděleno Kč</t>
  </si>
  <si>
    <t>smlouva č.</t>
  </si>
  <si>
    <t>platební poukaz</t>
  </si>
  <si>
    <t>vyhodnocení</t>
  </si>
  <si>
    <t>kontakt</t>
  </si>
  <si>
    <t>YMCA Praha</t>
  </si>
  <si>
    <t>P1, Na Poříčí 12</t>
  </si>
  <si>
    <t>A</t>
  </si>
  <si>
    <t>SVJ Na Prádle</t>
  </si>
  <si>
    <t>P1, Všehrdova 7/440</t>
  </si>
  <si>
    <t>FO E.Č.</t>
  </si>
  <si>
    <t>P1, Melantrichova 464/13</t>
  </si>
  <si>
    <t>Komunitní centrum Kampa</t>
  </si>
  <si>
    <t>P1, Hroznová 5</t>
  </si>
  <si>
    <t>Gymnázium Jana Palacha</t>
  </si>
  <si>
    <t>P1, Pštrossova 13/203</t>
  </si>
  <si>
    <t>Hradčanské včely z.s.</t>
  </si>
  <si>
    <t>P1, Nový svět 6</t>
  </si>
  <si>
    <t>neposuzováno</t>
  </si>
  <si>
    <t xml:space="preserve">SVJ Novomlýnská </t>
  </si>
  <si>
    <t>P1, Novomlýnská 2</t>
  </si>
  <si>
    <t>FO T.H.</t>
  </si>
  <si>
    <t>P1, Martinská 419/5</t>
  </si>
  <si>
    <t>FO P.K.</t>
  </si>
  <si>
    <t>P1, Hellichova 395/9</t>
  </si>
  <si>
    <t>P1, Karmelitská 15/381</t>
  </si>
  <si>
    <t>SVJ U Jezulátka</t>
  </si>
  <si>
    <t>FO G.K.</t>
  </si>
  <si>
    <t>P1, Petřínské sady 342</t>
  </si>
  <si>
    <t>VOŠ a SPŠE Fr. Křižíka</t>
  </si>
  <si>
    <t>P1, Na Příkopě 16</t>
  </si>
  <si>
    <t>FO K.B.</t>
  </si>
  <si>
    <t>P1, Besední 487/3</t>
  </si>
  <si>
    <t>ZŠ Brána jazyků</t>
  </si>
  <si>
    <t>P1, Uhelný trh 4</t>
  </si>
  <si>
    <t>FO O.Š.</t>
  </si>
  <si>
    <t>P1, Všehrdova19</t>
  </si>
  <si>
    <t>SV Palác Edison</t>
  </si>
  <si>
    <t>P1, Žitná 29/606</t>
  </si>
  <si>
    <t>FO M.O.</t>
  </si>
  <si>
    <t>P1, Masná 703/7</t>
  </si>
  <si>
    <t>FO E.S.</t>
  </si>
  <si>
    <t>FO J.T.</t>
  </si>
  <si>
    <t>P1, Nový Svět 6</t>
  </si>
  <si>
    <t>SV Haštalská 4</t>
  </si>
  <si>
    <t>P1, Haštalská 749/4</t>
  </si>
  <si>
    <t>FO H.M.</t>
  </si>
  <si>
    <t>P1, U Starého hřbitova 40/4</t>
  </si>
  <si>
    <t>Celkem</t>
  </si>
  <si>
    <t>Vyhlášená témata:</t>
  </si>
  <si>
    <t>limit</t>
  </si>
  <si>
    <t>skutečnost</t>
  </si>
  <si>
    <t>žádosti</t>
  </si>
  <si>
    <t>1.  Den Země</t>
  </si>
  <si>
    <t>2. Péče o zvířata (podpora chovu včel)</t>
  </si>
  <si>
    <t>3. Výsadba zeleně - ozelenění dvorů, fasád a vnitrobloků, zakládání komunitních zahrad v MČ Praha 1</t>
  </si>
  <si>
    <t>4. Zlepšení vzhledu MČ Praha 1 - květinová výzdoba domů - oken směřujících do veřejných prostranství</t>
  </si>
  <si>
    <t>Seznam žádostí o dotaci v oblasti životního prostředí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</si>
</sst>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u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sz val="11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Border="1"/>
    <xf numFmtId="49" fontId="2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/>
    <xf numFmtId="14" fontId="7" fillId="2" borderId="14" xfId="0" applyNumberFormat="1" applyFont="1" applyFill="1" applyBorder="1"/>
    <xf numFmtId="20" fontId="7" fillId="2" borderId="14" xfId="0" applyNumberFormat="1" applyFont="1" applyFill="1" applyBorder="1"/>
    <xf numFmtId="20" fontId="6" fillId="2" borderId="15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right"/>
    </xf>
    <xf numFmtId="3" fontId="6" fillId="2" borderId="13" xfId="0" applyNumberFormat="1" applyFont="1" applyFill="1" applyBorder="1"/>
    <xf numFmtId="49" fontId="6" fillId="2" borderId="13" xfId="0" applyNumberFormat="1" applyFont="1" applyFill="1" applyBorder="1" applyAlignment="1">
      <alignment horizontal="right"/>
    </xf>
    <xf numFmtId="0" fontId="6" fillId="2" borderId="14" xfId="0" applyFont="1" applyFill="1" applyBorder="1"/>
    <xf numFmtId="0" fontId="6" fillId="2" borderId="16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2" borderId="17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8" xfId="0" applyFont="1" applyFill="1" applyBorder="1"/>
    <xf numFmtId="14" fontId="7" fillId="2" borderId="19" xfId="0" applyNumberFormat="1" applyFont="1" applyFill="1" applyBorder="1"/>
    <xf numFmtId="20" fontId="7" fillId="2" borderId="19" xfId="0" applyNumberFormat="1" applyFont="1" applyFill="1" applyBorder="1"/>
    <xf numFmtId="20" fontId="6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right"/>
    </xf>
    <xf numFmtId="3" fontId="6" fillId="2" borderId="18" xfId="0" applyNumberFormat="1" applyFont="1" applyFill="1" applyBorder="1"/>
    <xf numFmtId="49" fontId="6" fillId="2" borderId="18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0" xfId="0" applyFont="1" applyFill="1" applyBorder="1"/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/>
    <xf numFmtId="14" fontId="7" fillId="3" borderId="19" xfId="0" applyNumberFormat="1" applyFont="1" applyFill="1" applyBorder="1"/>
    <xf numFmtId="20" fontId="7" fillId="3" borderId="19" xfId="0" applyNumberFormat="1" applyFont="1" applyFill="1" applyBorder="1"/>
    <xf numFmtId="20" fontId="6" fillId="3" borderId="18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right"/>
    </xf>
    <xf numFmtId="3" fontId="6" fillId="3" borderId="18" xfId="0" applyNumberFormat="1" applyFont="1" applyFill="1" applyBorder="1"/>
    <xf numFmtId="49" fontId="6" fillId="3" borderId="18" xfId="0" applyNumberFormat="1" applyFont="1" applyFill="1" applyBorder="1" applyAlignment="1">
      <alignment horizontal="right"/>
    </xf>
    <xf numFmtId="0" fontId="6" fillId="3" borderId="19" xfId="0" applyFont="1" applyFill="1" applyBorder="1"/>
    <xf numFmtId="0" fontId="6" fillId="3" borderId="20" xfId="0" applyFont="1" applyFill="1" applyBorder="1"/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/>
    <xf numFmtId="14" fontId="7" fillId="4" borderId="19" xfId="0" applyNumberFormat="1" applyFont="1" applyFill="1" applyBorder="1"/>
    <xf numFmtId="20" fontId="7" fillId="4" borderId="19" xfId="0" applyNumberFormat="1" applyFont="1" applyFill="1" applyBorder="1"/>
    <xf numFmtId="20" fontId="6" fillId="4" borderId="18" xfId="0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4" fontId="6" fillId="4" borderId="18" xfId="0" applyNumberFormat="1" applyFont="1" applyFill="1" applyBorder="1" applyAlignment="1">
      <alignment horizontal="right"/>
    </xf>
    <xf numFmtId="3" fontId="2" fillId="4" borderId="18" xfId="0" applyNumberFormat="1" applyFont="1" applyFill="1" applyBorder="1"/>
    <xf numFmtId="49" fontId="6" fillId="4" borderId="18" xfId="0" applyNumberFormat="1" applyFont="1" applyFill="1" applyBorder="1" applyAlignment="1">
      <alignment horizontal="right"/>
    </xf>
    <xf numFmtId="0" fontId="6" fillId="4" borderId="19" xfId="0" applyFont="1" applyFill="1" applyBorder="1"/>
    <xf numFmtId="0" fontId="6" fillId="4" borderId="20" xfId="0" applyFont="1" applyFill="1" applyBorder="1"/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/>
    <xf numFmtId="14" fontId="7" fillId="5" borderId="19" xfId="0" applyNumberFormat="1" applyFont="1" applyFill="1" applyBorder="1"/>
    <xf numFmtId="20" fontId="7" fillId="5" borderId="19" xfId="0" applyNumberFormat="1" applyFont="1" applyFill="1" applyBorder="1"/>
    <xf numFmtId="20" fontId="6" fillId="5" borderId="18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4" fontId="6" fillId="5" borderId="18" xfId="0" applyNumberFormat="1" applyFont="1" applyFill="1" applyBorder="1" applyAlignment="1">
      <alignment horizontal="right"/>
    </xf>
    <xf numFmtId="3" fontId="6" fillId="5" borderId="18" xfId="0" applyNumberFormat="1" applyFont="1" applyFill="1" applyBorder="1"/>
    <xf numFmtId="49" fontId="6" fillId="5" borderId="18" xfId="0" applyNumberFormat="1" applyFont="1" applyFill="1" applyBorder="1" applyAlignment="1">
      <alignment horizontal="right"/>
    </xf>
    <xf numFmtId="0" fontId="6" fillId="5" borderId="19" xfId="0" applyFont="1" applyFill="1" applyBorder="1"/>
    <xf numFmtId="0" fontId="6" fillId="5" borderId="20" xfId="0" applyFont="1" applyFill="1" applyBorder="1"/>
    <xf numFmtId="0" fontId="6" fillId="2" borderId="0" xfId="0" applyFont="1" applyFill="1"/>
    <xf numFmtId="0" fontId="9" fillId="2" borderId="18" xfId="0" applyFont="1" applyFill="1" applyBorder="1"/>
    <xf numFmtId="0" fontId="6" fillId="2" borderId="18" xfId="0" applyFont="1" applyFill="1" applyBorder="1" applyAlignment="1">
      <alignment wrapText="1"/>
    </xf>
    <xf numFmtId="20" fontId="6" fillId="3" borderId="21" xfId="0" applyNumberFormat="1" applyFont="1" applyFill="1" applyBorder="1" applyAlignment="1">
      <alignment horizontal="center"/>
    </xf>
    <xf numFmtId="0" fontId="11" fillId="0" borderId="23" xfId="0" applyFont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0" fontId="11" fillId="0" borderId="26" xfId="0" applyFont="1" applyFill="1" applyBorder="1"/>
    <xf numFmtId="0" fontId="11" fillId="0" borderId="27" xfId="0" applyFont="1" applyFill="1" applyBorder="1"/>
    <xf numFmtId="0" fontId="11" fillId="0" borderId="28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/>
    <xf numFmtId="4" fontId="12" fillId="0" borderId="0" xfId="0" applyNumberFormat="1" applyFont="1" applyFill="1"/>
    <xf numFmtId="0" fontId="8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4" fillId="0" borderId="0" xfId="0" applyFont="1" applyFill="1" applyBorder="1"/>
    <xf numFmtId="0" fontId="6" fillId="2" borderId="0" xfId="0" applyFont="1" applyFill="1" applyBorder="1" applyAlignment="1">
      <alignment horizontal="left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workbookViewId="0">
      <selection sqref="A1:M1"/>
    </sheetView>
  </sheetViews>
  <sheetFormatPr defaultColWidth="9.140625" defaultRowHeight="15" customHeight="1" x14ac:dyDescent="0.2"/>
  <cols>
    <col min="1" max="1" width="5.42578125" style="2" customWidth="1"/>
    <col min="2" max="2" width="38.85546875" style="1" customWidth="1"/>
    <col min="3" max="3" width="34.28515625" style="1" customWidth="1"/>
    <col min="4" max="4" width="8.85546875" style="1" customWidth="1"/>
    <col min="5" max="5" width="4.85546875" style="1" customWidth="1"/>
    <col min="6" max="6" width="5.42578125" style="2" customWidth="1"/>
    <col min="7" max="7" width="7.140625" style="3" customWidth="1"/>
    <col min="8" max="8" width="14.140625" style="1" customWidth="1"/>
    <col min="9" max="9" width="12.28515625" style="1" customWidth="1"/>
    <col min="10" max="11" width="13.42578125" style="1" customWidth="1"/>
    <col min="12" max="12" width="8.85546875" style="1" customWidth="1"/>
    <col min="13" max="13" width="24.7109375" style="1" customWidth="1"/>
    <col min="14" max="14" width="14.140625" style="1" customWidth="1"/>
    <col min="15" max="15" width="13.7109375" style="1" customWidth="1"/>
    <col min="16" max="16" width="16" style="1" customWidth="1"/>
    <col min="17" max="17" width="16.42578125" style="1" customWidth="1"/>
    <col min="18" max="16384" width="9.140625" style="1"/>
  </cols>
  <sheetData>
    <row r="1" spans="1:17" ht="29.25" customHeight="1" x14ac:dyDescent="0.25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7" ht="15" customHeight="1" thickBot="1" x14ac:dyDescent="0.25">
      <c r="I2" s="4"/>
      <c r="P2" s="5"/>
    </row>
    <row r="3" spans="1:17" s="8" customFormat="1" ht="15" customHeight="1" x14ac:dyDescent="0.25">
      <c r="A3" s="116" t="s">
        <v>0</v>
      </c>
      <c r="B3" s="118" t="s">
        <v>1</v>
      </c>
      <c r="C3" s="118" t="s">
        <v>2</v>
      </c>
      <c r="D3" s="120" t="s">
        <v>3</v>
      </c>
      <c r="E3" s="121"/>
      <c r="F3" s="124" t="s">
        <v>4</v>
      </c>
      <c r="G3" s="126" t="s">
        <v>5</v>
      </c>
      <c r="H3" s="128" t="s">
        <v>6</v>
      </c>
      <c r="I3" s="128" t="s">
        <v>7</v>
      </c>
      <c r="J3" s="130" t="s">
        <v>8</v>
      </c>
      <c r="K3" s="105" t="s">
        <v>9</v>
      </c>
      <c r="L3" s="107" t="s">
        <v>10</v>
      </c>
      <c r="M3" s="109" t="s">
        <v>11</v>
      </c>
      <c r="N3" s="6"/>
      <c r="O3" s="6"/>
      <c r="P3" s="7"/>
      <c r="Q3" s="7"/>
    </row>
    <row r="4" spans="1:17" s="8" customFormat="1" ht="15" customHeight="1" thickBot="1" x14ac:dyDescent="0.3">
      <c r="A4" s="117"/>
      <c r="B4" s="119"/>
      <c r="C4" s="119"/>
      <c r="D4" s="122"/>
      <c r="E4" s="123"/>
      <c r="F4" s="125"/>
      <c r="G4" s="127"/>
      <c r="H4" s="129"/>
      <c r="I4" s="129"/>
      <c r="J4" s="131"/>
      <c r="K4" s="106"/>
      <c r="L4" s="108"/>
      <c r="M4" s="110"/>
      <c r="N4" s="9"/>
      <c r="O4" s="10"/>
      <c r="P4" s="10"/>
      <c r="Q4" s="10"/>
    </row>
    <row r="5" spans="1:17" s="23" customFormat="1" ht="15" customHeight="1" x14ac:dyDescent="0.2">
      <c r="A5" s="11">
        <v>1</v>
      </c>
      <c r="B5" s="12" t="s">
        <v>12</v>
      </c>
      <c r="C5" s="12" t="s">
        <v>13</v>
      </c>
      <c r="D5" s="13">
        <v>43885</v>
      </c>
      <c r="E5" s="14">
        <v>0.33680555555555558</v>
      </c>
      <c r="F5" s="15" t="s">
        <v>14</v>
      </c>
      <c r="G5" s="16">
        <v>3</v>
      </c>
      <c r="H5" s="17">
        <v>9870</v>
      </c>
      <c r="I5" s="18">
        <v>9800</v>
      </c>
      <c r="J5" s="19"/>
      <c r="K5" s="12"/>
      <c r="L5" s="20"/>
      <c r="M5" s="21"/>
      <c r="N5" s="22"/>
      <c r="O5" s="22"/>
      <c r="P5" s="22"/>
      <c r="Q5" s="22"/>
    </row>
    <row r="6" spans="1:17" s="23" customFormat="1" ht="15" customHeight="1" x14ac:dyDescent="0.2">
      <c r="A6" s="24">
        <v>2</v>
      </c>
      <c r="B6" s="25" t="s">
        <v>15</v>
      </c>
      <c r="C6" s="26" t="s">
        <v>16</v>
      </c>
      <c r="D6" s="27">
        <v>43888</v>
      </c>
      <c r="E6" s="28">
        <v>0.3833333333333333</v>
      </c>
      <c r="F6" s="29" t="s">
        <v>14</v>
      </c>
      <c r="G6" s="30">
        <v>3</v>
      </c>
      <c r="H6" s="31">
        <v>16300</v>
      </c>
      <c r="I6" s="32">
        <v>12000</v>
      </c>
      <c r="J6" s="33"/>
      <c r="K6" s="26"/>
      <c r="L6" s="34"/>
      <c r="M6" s="35"/>
      <c r="N6" s="22"/>
      <c r="O6" s="22"/>
      <c r="P6" s="22"/>
      <c r="Q6" s="22"/>
    </row>
    <row r="7" spans="1:17" s="23" customFormat="1" ht="15" customHeight="1" x14ac:dyDescent="0.2">
      <c r="A7" s="36">
        <v>3</v>
      </c>
      <c r="B7" s="37" t="s">
        <v>17</v>
      </c>
      <c r="C7" s="37" t="s">
        <v>18</v>
      </c>
      <c r="D7" s="38">
        <v>43888</v>
      </c>
      <c r="E7" s="39">
        <v>0.58333333333333337</v>
      </c>
      <c r="F7" s="40" t="s">
        <v>14</v>
      </c>
      <c r="G7" s="41">
        <v>4</v>
      </c>
      <c r="H7" s="42">
        <v>2400</v>
      </c>
      <c r="I7" s="43">
        <v>2400</v>
      </c>
      <c r="J7" s="44"/>
      <c r="K7" s="37"/>
      <c r="L7" s="45"/>
      <c r="M7" s="46"/>
      <c r="N7" s="22"/>
      <c r="O7" s="22"/>
      <c r="P7" s="22"/>
      <c r="Q7" s="22"/>
    </row>
    <row r="8" spans="1:17" s="23" customFormat="1" ht="15" customHeight="1" x14ac:dyDescent="0.2">
      <c r="A8" s="24">
        <v>4</v>
      </c>
      <c r="B8" s="26" t="s">
        <v>19</v>
      </c>
      <c r="C8" s="26" t="s">
        <v>20</v>
      </c>
      <c r="D8" s="27">
        <v>43888</v>
      </c>
      <c r="E8" s="28">
        <v>0.60555555555555551</v>
      </c>
      <c r="F8" s="29" t="s">
        <v>14</v>
      </c>
      <c r="G8" s="30">
        <v>3</v>
      </c>
      <c r="H8" s="31">
        <v>40000</v>
      </c>
      <c r="I8" s="32">
        <v>22000</v>
      </c>
      <c r="J8" s="33"/>
      <c r="K8" s="26"/>
      <c r="L8" s="34"/>
      <c r="M8" s="35"/>
    </row>
    <row r="9" spans="1:17" s="23" customFormat="1" ht="15" customHeight="1" x14ac:dyDescent="0.2">
      <c r="A9" s="36">
        <v>5</v>
      </c>
      <c r="B9" s="37" t="s">
        <v>21</v>
      </c>
      <c r="C9" s="37" t="s">
        <v>22</v>
      </c>
      <c r="D9" s="38">
        <v>43892</v>
      </c>
      <c r="E9" s="39">
        <v>0.51388888888888895</v>
      </c>
      <c r="F9" s="40" t="s">
        <v>14</v>
      </c>
      <c r="G9" s="41">
        <v>4</v>
      </c>
      <c r="H9" s="42">
        <v>9338</v>
      </c>
      <c r="I9" s="43">
        <v>9300</v>
      </c>
      <c r="J9" s="44"/>
      <c r="K9" s="37"/>
      <c r="L9" s="45"/>
      <c r="M9" s="46"/>
    </row>
    <row r="10" spans="1:17" s="23" customFormat="1" ht="15" customHeight="1" x14ac:dyDescent="0.2">
      <c r="A10" s="47">
        <v>6</v>
      </c>
      <c r="B10" s="48" t="s">
        <v>23</v>
      </c>
      <c r="C10" s="48" t="s">
        <v>24</v>
      </c>
      <c r="D10" s="49">
        <v>43894</v>
      </c>
      <c r="E10" s="50">
        <v>0.53402777777777777</v>
      </c>
      <c r="F10" s="51" t="s">
        <v>14</v>
      </c>
      <c r="G10" s="52">
        <v>1</v>
      </c>
      <c r="H10" s="53">
        <v>9700</v>
      </c>
      <c r="I10" s="54" t="s">
        <v>25</v>
      </c>
      <c r="J10" s="55"/>
      <c r="K10" s="48"/>
      <c r="L10" s="56"/>
      <c r="M10" s="57"/>
    </row>
    <row r="11" spans="1:17" s="23" customFormat="1" ht="15" customHeight="1" x14ac:dyDescent="0.2">
      <c r="A11" s="58">
        <v>7</v>
      </c>
      <c r="B11" s="59" t="s">
        <v>23</v>
      </c>
      <c r="C11" s="59" t="s">
        <v>24</v>
      </c>
      <c r="D11" s="60">
        <v>43894</v>
      </c>
      <c r="E11" s="61">
        <v>0.53402777777777777</v>
      </c>
      <c r="F11" s="62" t="s">
        <v>14</v>
      </c>
      <c r="G11" s="63">
        <v>2</v>
      </c>
      <c r="H11" s="64">
        <v>13500</v>
      </c>
      <c r="I11" s="65">
        <v>13500</v>
      </c>
      <c r="J11" s="66"/>
      <c r="K11" s="59"/>
      <c r="L11" s="67"/>
      <c r="M11" s="68"/>
    </row>
    <row r="12" spans="1:17" s="23" customFormat="1" ht="15" customHeight="1" x14ac:dyDescent="0.2">
      <c r="A12" s="36">
        <v>8</v>
      </c>
      <c r="B12" s="37" t="s">
        <v>26</v>
      </c>
      <c r="C12" s="37" t="s">
        <v>27</v>
      </c>
      <c r="D12" s="38">
        <v>43894</v>
      </c>
      <c r="E12" s="39">
        <v>0.62222222222222223</v>
      </c>
      <c r="F12" s="40" t="s">
        <v>14</v>
      </c>
      <c r="G12" s="41">
        <v>4</v>
      </c>
      <c r="H12" s="42">
        <v>10000</v>
      </c>
      <c r="I12" s="43">
        <v>10000</v>
      </c>
      <c r="J12" s="44"/>
      <c r="K12" s="37"/>
      <c r="L12" s="45"/>
      <c r="M12" s="46"/>
    </row>
    <row r="13" spans="1:17" s="23" customFormat="1" ht="15" customHeight="1" x14ac:dyDescent="0.2">
      <c r="A13" s="24">
        <v>9</v>
      </c>
      <c r="B13" s="26" t="s">
        <v>28</v>
      </c>
      <c r="C13" s="26" t="s">
        <v>29</v>
      </c>
      <c r="D13" s="27">
        <v>43894</v>
      </c>
      <c r="E13" s="28">
        <v>0.6479166666666667</v>
      </c>
      <c r="F13" s="29" t="s">
        <v>14</v>
      </c>
      <c r="G13" s="30">
        <v>3</v>
      </c>
      <c r="H13" s="31">
        <v>32860</v>
      </c>
      <c r="I13" s="32">
        <v>20000</v>
      </c>
      <c r="J13" s="33"/>
      <c r="K13" s="26"/>
      <c r="L13" s="34"/>
      <c r="M13" s="35"/>
    </row>
    <row r="14" spans="1:17" s="23" customFormat="1" ht="15" customHeight="1" x14ac:dyDescent="0.2">
      <c r="A14" s="36">
        <v>10</v>
      </c>
      <c r="B14" s="37" t="s">
        <v>30</v>
      </c>
      <c r="C14" s="37" t="s">
        <v>31</v>
      </c>
      <c r="D14" s="38">
        <v>43895</v>
      </c>
      <c r="E14" s="39">
        <v>0.41944444444444445</v>
      </c>
      <c r="F14" s="40" t="s">
        <v>14</v>
      </c>
      <c r="G14" s="41">
        <v>4</v>
      </c>
      <c r="H14" s="42">
        <v>2500</v>
      </c>
      <c r="I14" s="43">
        <v>2500</v>
      </c>
      <c r="J14" s="44"/>
      <c r="K14" s="37"/>
      <c r="L14" s="45"/>
      <c r="M14" s="46"/>
    </row>
    <row r="15" spans="1:17" s="23" customFormat="1" ht="15" customHeight="1" x14ac:dyDescent="0.2">
      <c r="A15" s="24">
        <v>11</v>
      </c>
      <c r="B15" s="26" t="s">
        <v>30</v>
      </c>
      <c r="C15" s="26" t="s">
        <v>32</v>
      </c>
      <c r="D15" s="27">
        <v>43895</v>
      </c>
      <c r="E15" s="28">
        <v>0.47222222222222227</v>
      </c>
      <c r="F15" s="29" t="s">
        <v>14</v>
      </c>
      <c r="G15" s="30">
        <v>3</v>
      </c>
      <c r="H15" s="31">
        <v>4700</v>
      </c>
      <c r="I15" s="32">
        <v>4700</v>
      </c>
      <c r="J15" s="33"/>
      <c r="K15" s="26"/>
      <c r="L15" s="34"/>
      <c r="M15" s="35"/>
    </row>
    <row r="16" spans="1:17" s="23" customFormat="1" ht="15" customHeight="1" x14ac:dyDescent="0.2">
      <c r="A16" s="24">
        <v>12</v>
      </c>
      <c r="B16" s="69" t="s">
        <v>33</v>
      </c>
      <c r="C16" s="26" t="s">
        <v>32</v>
      </c>
      <c r="D16" s="27">
        <v>43895</v>
      </c>
      <c r="E16" s="28">
        <v>0.47361111111111115</v>
      </c>
      <c r="F16" s="29" t="s">
        <v>14</v>
      </c>
      <c r="G16" s="30">
        <v>3</v>
      </c>
      <c r="H16" s="31">
        <v>7000</v>
      </c>
      <c r="I16" s="32">
        <v>7000</v>
      </c>
      <c r="J16" s="33"/>
      <c r="K16" s="26"/>
      <c r="L16" s="34"/>
      <c r="M16" s="35"/>
    </row>
    <row r="17" spans="1:16" s="23" customFormat="1" ht="15" customHeight="1" x14ac:dyDescent="0.2">
      <c r="A17" s="24">
        <v>13</v>
      </c>
      <c r="B17" s="26" t="s">
        <v>34</v>
      </c>
      <c r="C17" s="26" t="s">
        <v>35</v>
      </c>
      <c r="D17" s="27">
        <v>43895</v>
      </c>
      <c r="E17" s="28">
        <v>0.56319444444444444</v>
      </c>
      <c r="F17" s="29" t="s">
        <v>14</v>
      </c>
      <c r="G17" s="30">
        <v>3</v>
      </c>
      <c r="H17" s="31">
        <v>15000</v>
      </c>
      <c r="I17" s="32">
        <v>14000</v>
      </c>
      <c r="J17" s="33"/>
      <c r="K17" s="26"/>
      <c r="L17" s="34"/>
      <c r="M17" s="35"/>
    </row>
    <row r="18" spans="1:16" s="23" customFormat="1" ht="15" customHeight="1" x14ac:dyDescent="0.2">
      <c r="A18" s="36">
        <v>14</v>
      </c>
      <c r="B18" s="37" t="s">
        <v>36</v>
      </c>
      <c r="C18" s="37" t="s">
        <v>37</v>
      </c>
      <c r="D18" s="38">
        <v>43896</v>
      </c>
      <c r="E18" s="39">
        <v>0.33333333333333331</v>
      </c>
      <c r="F18" s="40" t="s">
        <v>14</v>
      </c>
      <c r="G18" s="41">
        <v>4</v>
      </c>
      <c r="H18" s="42">
        <v>9800</v>
      </c>
      <c r="I18" s="43">
        <v>9800</v>
      </c>
      <c r="J18" s="44"/>
      <c r="K18" s="37"/>
      <c r="L18" s="45"/>
      <c r="M18" s="46"/>
    </row>
    <row r="19" spans="1:16" s="23" customFormat="1" ht="15" customHeight="1" x14ac:dyDescent="0.2">
      <c r="A19" s="24">
        <v>15</v>
      </c>
      <c r="B19" s="70" t="s">
        <v>38</v>
      </c>
      <c r="C19" s="26" t="s">
        <v>39</v>
      </c>
      <c r="D19" s="27">
        <v>43896</v>
      </c>
      <c r="E19" s="28">
        <v>0.34236111111111112</v>
      </c>
      <c r="F19" s="29" t="s">
        <v>14</v>
      </c>
      <c r="G19" s="30">
        <v>3</v>
      </c>
      <c r="H19" s="31">
        <v>2500</v>
      </c>
      <c r="I19" s="32">
        <v>2500</v>
      </c>
      <c r="J19" s="33"/>
      <c r="K19" s="26"/>
      <c r="L19" s="34"/>
      <c r="M19" s="35"/>
    </row>
    <row r="20" spans="1:16" s="23" customFormat="1" ht="15" customHeight="1" x14ac:dyDescent="0.2">
      <c r="A20" s="24">
        <v>16</v>
      </c>
      <c r="B20" s="69" t="s">
        <v>40</v>
      </c>
      <c r="C20" s="26" t="s">
        <v>41</v>
      </c>
      <c r="D20" s="27">
        <v>43896</v>
      </c>
      <c r="E20" s="28">
        <v>0.37083333333333335</v>
      </c>
      <c r="F20" s="29" t="s">
        <v>14</v>
      </c>
      <c r="G20" s="30">
        <v>3</v>
      </c>
      <c r="H20" s="31">
        <v>34000</v>
      </c>
      <c r="I20" s="32">
        <v>25000</v>
      </c>
      <c r="J20" s="33"/>
      <c r="K20" s="26"/>
      <c r="L20" s="34"/>
      <c r="M20" s="35"/>
    </row>
    <row r="21" spans="1:16" s="23" customFormat="1" ht="15" customHeight="1" x14ac:dyDescent="0.2">
      <c r="A21" s="24">
        <v>17</v>
      </c>
      <c r="B21" s="26" t="s">
        <v>42</v>
      </c>
      <c r="C21" s="26" t="s">
        <v>43</v>
      </c>
      <c r="D21" s="27">
        <v>43896</v>
      </c>
      <c r="E21" s="28">
        <v>0.37708333333333338</v>
      </c>
      <c r="F21" s="29" t="s">
        <v>14</v>
      </c>
      <c r="G21" s="30">
        <v>3</v>
      </c>
      <c r="H21" s="31">
        <v>29145</v>
      </c>
      <c r="I21" s="32">
        <v>20000</v>
      </c>
      <c r="J21" s="33"/>
      <c r="K21" s="26"/>
      <c r="L21" s="34"/>
      <c r="M21" s="35"/>
    </row>
    <row r="22" spans="1:16" s="23" customFormat="1" ht="15" customHeight="1" x14ac:dyDescent="0.2">
      <c r="A22" s="24">
        <v>18</v>
      </c>
      <c r="B22" s="71" t="s">
        <v>44</v>
      </c>
      <c r="C22" s="26" t="s">
        <v>45</v>
      </c>
      <c r="D22" s="27">
        <v>43896</v>
      </c>
      <c r="E22" s="28">
        <v>0.42986111111111108</v>
      </c>
      <c r="F22" s="29" t="s">
        <v>14</v>
      </c>
      <c r="G22" s="30">
        <v>3</v>
      </c>
      <c r="H22" s="31">
        <v>28735.13</v>
      </c>
      <c r="I22" s="32">
        <v>0</v>
      </c>
      <c r="J22" s="33"/>
      <c r="K22" s="26"/>
      <c r="L22" s="34"/>
      <c r="M22" s="35"/>
    </row>
    <row r="23" spans="1:16" s="23" customFormat="1" ht="15" customHeight="1" x14ac:dyDescent="0.2">
      <c r="A23" s="36">
        <v>19</v>
      </c>
      <c r="B23" s="37" t="s">
        <v>46</v>
      </c>
      <c r="C23" s="37" t="s">
        <v>47</v>
      </c>
      <c r="D23" s="38">
        <v>43896</v>
      </c>
      <c r="E23" s="39">
        <v>0.4458333333333333</v>
      </c>
      <c r="F23" s="40" t="s">
        <v>14</v>
      </c>
      <c r="G23" s="41">
        <v>4</v>
      </c>
      <c r="H23" s="42">
        <v>2000</v>
      </c>
      <c r="I23" s="43">
        <v>2000</v>
      </c>
      <c r="J23" s="44"/>
      <c r="K23" s="37"/>
      <c r="L23" s="45"/>
      <c r="M23" s="46"/>
    </row>
    <row r="24" spans="1:16" s="23" customFormat="1" ht="15" customHeight="1" x14ac:dyDescent="0.2">
      <c r="A24" s="36">
        <v>20</v>
      </c>
      <c r="B24" s="37" t="s">
        <v>48</v>
      </c>
      <c r="C24" s="37" t="s">
        <v>47</v>
      </c>
      <c r="D24" s="38">
        <v>43896</v>
      </c>
      <c r="E24" s="39">
        <v>0.4458333333333333</v>
      </c>
      <c r="F24" s="40" t="s">
        <v>14</v>
      </c>
      <c r="G24" s="41">
        <v>4</v>
      </c>
      <c r="H24" s="42">
        <v>2000</v>
      </c>
      <c r="I24" s="43">
        <v>2000</v>
      </c>
      <c r="J24" s="44"/>
      <c r="K24" s="37"/>
      <c r="L24" s="45"/>
      <c r="M24" s="46"/>
    </row>
    <row r="25" spans="1:16" s="23" customFormat="1" ht="15" customHeight="1" x14ac:dyDescent="0.2">
      <c r="A25" s="24">
        <v>21</v>
      </c>
      <c r="B25" s="69" t="s">
        <v>49</v>
      </c>
      <c r="C25" s="26" t="s">
        <v>50</v>
      </c>
      <c r="D25" s="27">
        <v>43896</v>
      </c>
      <c r="E25" s="28">
        <v>0.45694444444444443</v>
      </c>
      <c r="F25" s="29" t="s">
        <v>14</v>
      </c>
      <c r="G25" s="30">
        <v>3</v>
      </c>
      <c r="H25" s="31">
        <v>4000</v>
      </c>
      <c r="I25" s="32">
        <v>4000</v>
      </c>
      <c r="J25" s="33"/>
      <c r="K25" s="26"/>
      <c r="L25" s="34"/>
      <c r="M25" s="35"/>
    </row>
    <row r="26" spans="1:16" s="23" customFormat="1" ht="15" customHeight="1" x14ac:dyDescent="0.2">
      <c r="A26" s="24">
        <v>22</v>
      </c>
      <c r="B26" s="26" t="s">
        <v>51</v>
      </c>
      <c r="C26" s="26" t="s">
        <v>52</v>
      </c>
      <c r="D26" s="27">
        <v>43896</v>
      </c>
      <c r="E26" s="28">
        <v>0.48125000000000001</v>
      </c>
      <c r="F26" s="29" t="s">
        <v>14</v>
      </c>
      <c r="G26" s="30">
        <v>3</v>
      </c>
      <c r="H26" s="31">
        <v>40000</v>
      </c>
      <c r="I26" s="32">
        <v>0</v>
      </c>
      <c r="J26" s="33"/>
      <c r="K26" s="26"/>
      <c r="L26" s="34"/>
      <c r="M26" s="35"/>
    </row>
    <row r="27" spans="1:16" s="23" customFormat="1" ht="15" customHeight="1" thickBot="1" x14ac:dyDescent="0.25">
      <c r="A27" s="36">
        <v>23</v>
      </c>
      <c r="B27" s="37" t="s">
        <v>53</v>
      </c>
      <c r="C27" s="37" t="s">
        <v>54</v>
      </c>
      <c r="D27" s="38">
        <v>43896</v>
      </c>
      <c r="E27" s="39">
        <v>0.49305555555555558</v>
      </c>
      <c r="F27" s="72" t="s">
        <v>14</v>
      </c>
      <c r="G27" s="41">
        <v>4</v>
      </c>
      <c r="H27" s="42">
        <v>5000</v>
      </c>
      <c r="I27" s="43">
        <v>2500</v>
      </c>
      <c r="J27" s="44"/>
      <c r="K27" s="37"/>
      <c r="L27" s="45"/>
      <c r="M27" s="46"/>
    </row>
    <row r="28" spans="1:16" s="23" customFormat="1" ht="15" customHeight="1" thickBot="1" x14ac:dyDescent="0.3">
      <c r="A28" s="111" t="s">
        <v>55</v>
      </c>
      <c r="B28" s="112"/>
      <c r="C28" s="73"/>
      <c r="D28" s="73"/>
      <c r="E28" s="73"/>
      <c r="F28" s="74"/>
      <c r="G28" s="75"/>
      <c r="H28" s="76">
        <f>SUM(H5:H27)</f>
        <v>330348.13</v>
      </c>
      <c r="I28" s="77">
        <f>SUM(I5:I27)</f>
        <v>195000</v>
      </c>
      <c r="J28" s="78"/>
      <c r="K28" s="79"/>
      <c r="L28" s="79"/>
      <c r="M28" s="80"/>
    </row>
    <row r="29" spans="1:16" s="23" customFormat="1" ht="15" customHeight="1" x14ac:dyDescent="0.25">
      <c r="A29" s="81"/>
      <c r="B29" s="82"/>
      <c r="C29" s="82"/>
      <c r="D29" s="82"/>
      <c r="E29" s="82"/>
      <c r="F29" s="81"/>
      <c r="G29" s="83"/>
      <c r="H29" s="81"/>
      <c r="P29" s="84"/>
    </row>
    <row r="30" spans="1:16" s="23" customFormat="1" ht="15" customHeight="1" x14ac:dyDescent="0.25">
      <c r="A30" s="81"/>
      <c r="B30" s="85" t="s">
        <v>56</v>
      </c>
      <c r="C30" s="82"/>
      <c r="D30" s="82"/>
      <c r="E30" s="82"/>
      <c r="F30" s="81"/>
      <c r="G30" s="83"/>
      <c r="H30" s="81"/>
      <c r="I30" s="86" t="s">
        <v>57</v>
      </c>
      <c r="J30" s="86" t="s">
        <v>58</v>
      </c>
      <c r="M30" s="87" t="s">
        <v>59</v>
      </c>
    </row>
    <row r="31" spans="1:16" s="23" customFormat="1" ht="15" customHeight="1" x14ac:dyDescent="0.2">
      <c r="A31" s="81"/>
      <c r="B31" s="113" t="s">
        <v>60</v>
      </c>
      <c r="C31" s="113"/>
      <c r="D31" s="113"/>
      <c r="E31" s="113"/>
      <c r="F31" s="113"/>
      <c r="G31" s="113"/>
      <c r="H31" s="113"/>
      <c r="I31" s="10">
        <v>55000</v>
      </c>
      <c r="J31" s="23">
        <v>0</v>
      </c>
      <c r="M31" s="88">
        <f>SUM(H10)</f>
        <v>9700</v>
      </c>
    </row>
    <row r="32" spans="1:16" s="23" customFormat="1" ht="15" customHeight="1" x14ac:dyDescent="0.2">
      <c r="A32" s="81"/>
      <c r="B32" s="114" t="s">
        <v>61</v>
      </c>
      <c r="C32" s="114"/>
      <c r="D32" s="114"/>
      <c r="E32" s="114"/>
      <c r="F32" s="114"/>
      <c r="G32" s="114"/>
      <c r="H32" s="114"/>
      <c r="I32" s="10">
        <v>50000</v>
      </c>
      <c r="J32" s="23">
        <v>13500</v>
      </c>
      <c r="K32" s="10"/>
      <c r="M32" s="88">
        <f>SUM(H11)</f>
        <v>13500</v>
      </c>
    </row>
    <row r="33" spans="1:14" s="23" customFormat="1" ht="15" customHeight="1" x14ac:dyDescent="0.2">
      <c r="A33" s="81"/>
      <c r="B33" s="100" t="s">
        <v>62</v>
      </c>
      <c r="C33" s="100"/>
      <c r="D33" s="100"/>
      <c r="E33" s="100"/>
      <c r="F33" s="100"/>
      <c r="G33" s="100"/>
      <c r="H33" s="100"/>
      <c r="I33" s="101">
        <v>145000</v>
      </c>
      <c r="J33" s="10">
        <f>SUM(I5+I6+I8+I13+I15+I16+I17+I19+I20+I21+I22+I25+I26)</f>
        <v>141000</v>
      </c>
      <c r="K33" s="102">
        <f>SUM(J33:J34)</f>
        <v>181500</v>
      </c>
      <c r="M33" s="88">
        <f>SUM(H5+H6+H8+H13+H15+H16+H19+H20+H21+H22+H25+H26)</f>
        <v>249110.13</v>
      </c>
      <c r="N33" s="103">
        <f>SUM(M33:M34)</f>
        <v>307148.13</v>
      </c>
    </row>
    <row r="34" spans="1:14" s="23" customFormat="1" ht="15" customHeight="1" x14ac:dyDescent="0.2">
      <c r="A34" s="81"/>
      <c r="B34" s="104" t="s">
        <v>63</v>
      </c>
      <c r="C34" s="104"/>
      <c r="D34" s="104"/>
      <c r="E34" s="104"/>
      <c r="F34" s="104"/>
      <c r="G34" s="104"/>
      <c r="H34" s="104"/>
      <c r="I34" s="101"/>
      <c r="J34" s="10">
        <f>SUM(I7+I9+I12+I14+I18+I23+I24+I27)</f>
        <v>40500</v>
      </c>
      <c r="K34" s="102"/>
      <c r="M34" s="88">
        <f>SUM(H7+H9+H12+H14+H17+H18+H23+H24+H27)</f>
        <v>58038</v>
      </c>
      <c r="N34" s="103"/>
    </row>
    <row r="35" spans="1:14" s="23" customFormat="1" ht="15" customHeight="1" x14ac:dyDescent="0.25">
      <c r="A35" s="81"/>
      <c r="B35" s="89"/>
      <c r="C35" s="90"/>
      <c r="D35" s="90"/>
      <c r="E35" s="90"/>
      <c r="F35" s="86"/>
      <c r="G35" s="83"/>
      <c r="H35" s="91" t="s">
        <v>55</v>
      </c>
      <c r="I35" s="92">
        <f>SUM(I31:I34)</f>
        <v>250000</v>
      </c>
      <c r="J35" s="23">
        <f>SUM(J31:J34)</f>
        <v>195000</v>
      </c>
      <c r="M35" s="93">
        <f>SUM(M31:M34)</f>
        <v>330348.13</v>
      </c>
    </row>
    <row r="36" spans="1:14" s="23" customFormat="1" ht="15" customHeight="1" x14ac:dyDescent="0.2">
      <c r="A36" s="81"/>
      <c r="B36" s="82"/>
      <c r="C36" s="82"/>
      <c r="D36" s="82"/>
      <c r="E36" s="82"/>
      <c r="F36" s="81"/>
      <c r="G36" s="94"/>
    </row>
    <row r="37" spans="1:14" s="23" customFormat="1" ht="15" customHeight="1" x14ac:dyDescent="0.2">
      <c r="A37" s="81"/>
      <c r="B37" s="82"/>
      <c r="C37" s="82"/>
      <c r="D37" s="82"/>
      <c r="E37" s="82"/>
      <c r="F37" s="81"/>
      <c r="G37" s="83"/>
      <c r="H37" s="81"/>
    </row>
    <row r="38" spans="1:14" s="23" customFormat="1" ht="15" customHeight="1" x14ac:dyDescent="0.2">
      <c r="A38" s="81"/>
      <c r="B38" s="82"/>
      <c r="C38" s="82"/>
      <c r="D38" s="82"/>
      <c r="E38" s="82"/>
      <c r="F38" s="81"/>
      <c r="G38" s="83"/>
      <c r="H38" s="81"/>
    </row>
    <row r="39" spans="1:14" s="23" customFormat="1" ht="15" customHeight="1" x14ac:dyDescent="0.2">
      <c r="A39" s="81"/>
      <c r="B39" s="82"/>
      <c r="C39" s="82"/>
      <c r="D39" s="82"/>
      <c r="E39" s="82"/>
      <c r="F39" s="81"/>
      <c r="G39" s="83"/>
      <c r="H39" s="81"/>
    </row>
    <row r="40" spans="1:14" s="23" customFormat="1" ht="15" customHeight="1" x14ac:dyDescent="0.2">
      <c r="A40" s="81"/>
      <c r="B40" s="82"/>
      <c r="C40" s="82"/>
      <c r="D40" s="82"/>
      <c r="E40" s="82"/>
      <c r="F40" s="81"/>
      <c r="G40" s="83"/>
      <c r="H40" s="81"/>
    </row>
    <row r="41" spans="1:14" s="23" customFormat="1" ht="15" customHeight="1" x14ac:dyDescent="0.2">
      <c r="A41" s="81"/>
      <c r="B41" s="82"/>
      <c r="C41" s="82"/>
      <c r="D41" s="82"/>
      <c r="E41" s="82"/>
      <c r="F41" s="81"/>
      <c r="G41" s="83"/>
      <c r="H41" s="81"/>
    </row>
    <row r="42" spans="1:14" s="23" customFormat="1" ht="15" customHeight="1" x14ac:dyDescent="0.2">
      <c r="A42" s="81"/>
      <c r="B42" s="82"/>
      <c r="C42" s="82"/>
      <c r="D42" s="82"/>
      <c r="E42" s="82"/>
      <c r="F42" s="81"/>
      <c r="G42" s="83"/>
      <c r="H42" s="81"/>
    </row>
    <row r="43" spans="1:14" ht="15" customHeight="1" x14ac:dyDescent="0.2">
      <c r="A43" s="95"/>
      <c r="B43" s="4"/>
      <c r="C43" s="4"/>
      <c r="D43" s="4"/>
      <c r="E43" s="4"/>
      <c r="F43" s="95"/>
      <c r="G43" s="96"/>
      <c r="H43" s="95"/>
    </row>
    <row r="44" spans="1:14" ht="12.75" hidden="1" x14ac:dyDescent="0.2">
      <c r="A44" s="95"/>
      <c r="B44" s="4"/>
      <c r="C44" s="4"/>
      <c r="D44" s="4"/>
      <c r="E44" s="4"/>
      <c r="F44" s="95"/>
      <c r="G44" s="96"/>
      <c r="H44" s="95"/>
    </row>
    <row r="45" spans="1:14" ht="12.75" x14ac:dyDescent="0.2">
      <c r="A45" s="95"/>
      <c r="B45" s="4"/>
      <c r="C45" s="4"/>
      <c r="D45" s="4"/>
      <c r="E45" s="4"/>
      <c r="F45" s="95"/>
      <c r="G45" s="96"/>
      <c r="H45" s="95"/>
    </row>
    <row r="46" spans="1:14" ht="15" customHeight="1" x14ac:dyDescent="0.2">
      <c r="A46" s="95"/>
      <c r="B46" s="4"/>
      <c r="C46" s="4"/>
      <c r="D46" s="4"/>
      <c r="E46" s="4"/>
      <c r="F46" s="95"/>
      <c r="G46" s="96"/>
      <c r="H46" s="95"/>
    </row>
    <row r="47" spans="1:14" ht="15" customHeight="1" x14ac:dyDescent="0.2">
      <c r="A47" s="95"/>
      <c r="B47" s="4"/>
      <c r="C47" s="4"/>
      <c r="D47" s="4"/>
      <c r="E47" s="4"/>
      <c r="F47" s="95"/>
      <c r="G47" s="96"/>
      <c r="H47" s="95"/>
    </row>
    <row r="48" spans="1:14" ht="15" customHeight="1" x14ac:dyDescent="0.2">
      <c r="A48" s="95"/>
      <c r="B48" s="4"/>
      <c r="C48" s="4"/>
      <c r="D48" s="4"/>
      <c r="E48" s="4"/>
      <c r="F48" s="95"/>
      <c r="G48" s="96"/>
      <c r="H48" s="95"/>
    </row>
    <row r="49" spans="1:21" ht="15" customHeight="1" x14ac:dyDescent="0.2">
      <c r="A49" s="95"/>
      <c r="B49" s="4"/>
      <c r="C49" s="4"/>
      <c r="D49" s="4"/>
      <c r="E49" s="4"/>
      <c r="F49" s="95"/>
      <c r="G49" s="96"/>
      <c r="H49" s="95"/>
    </row>
    <row r="50" spans="1:21" ht="15" customHeight="1" x14ac:dyDescent="0.2">
      <c r="A50" s="95"/>
      <c r="B50" s="4"/>
      <c r="C50" s="4"/>
      <c r="D50" s="4"/>
      <c r="E50" s="4"/>
      <c r="F50" s="95"/>
      <c r="G50" s="96"/>
      <c r="H50" s="95"/>
    </row>
    <row r="51" spans="1:21" ht="15" customHeight="1" x14ac:dyDescent="0.2">
      <c r="A51" s="95"/>
      <c r="B51" s="4"/>
      <c r="C51" s="4"/>
      <c r="D51" s="4"/>
      <c r="E51" s="4"/>
      <c r="F51" s="95"/>
      <c r="G51" s="97"/>
      <c r="H51" s="4"/>
    </row>
    <row r="53" spans="1:21" s="98" customFormat="1" ht="15" customHeight="1" x14ac:dyDescent="0.2">
      <c r="A53" s="2"/>
      <c r="B53" s="1"/>
      <c r="C53" s="1"/>
      <c r="D53" s="1"/>
      <c r="E53" s="1"/>
      <c r="F53" s="2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98" customFormat="1" ht="15" customHeight="1" x14ac:dyDescent="0.2">
      <c r="A54" s="2"/>
      <c r="B54" s="1"/>
      <c r="C54" s="1"/>
      <c r="D54" s="1"/>
      <c r="E54" s="1"/>
      <c r="F54" s="2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98" customFormat="1" ht="15" customHeight="1" x14ac:dyDescent="0.2">
      <c r="A55" s="99"/>
      <c r="B55" s="4"/>
      <c r="C55" s="4"/>
      <c r="D55" s="4"/>
      <c r="E55" s="4"/>
      <c r="F55" s="95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98" customFormat="1" ht="15" customHeight="1" x14ac:dyDescent="0.2">
      <c r="A56" s="4"/>
      <c r="B56" s="4"/>
      <c r="C56" s="4"/>
      <c r="D56" s="4"/>
      <c r="E56" s="4"/>
      <c r="F56" s="95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98" customFormat="1" ht="15" customHeight="1" x14ac:dyDescent="0.2">
      <c r="A57" s="4"/>
      <c r="B57" s="4"/>
      <c r="C57" s="4"/>
      <c r="D57" s="4"/>
      <c r="E57" s="4"/>
      <c r="F57" s="95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98" customFormat="1" ht="15" customHeight="1" x14ac:dyDescent="0.2">
      <c r="A58" s="4"/>
      <c r="B58" s="4"/>
      <c r="C58" s="4"/>
      <c r="D58" s="4"/>
      <c r="E58" s="4"/>
      <c r="F58" s="95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98" customFormat="1" ht="15" customHeight="1" x14ac:dyDescent="0.2">
      <c r="A59" s="4"/>
      <c r="B59" s="4"/>
      <c r="C59" s="4"/>
      <c r="D59" s="4"/>
      <c r="E59" s="4"/>
      <c r="F59" s="95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</sheetData>
  <mergeCells count="21">
    <mergeCell ref="B32:H32"/>
    <mergeCell ref="A1:M1"/>
    <mergeCell ref="A3:A4"/>
    <mergeCell ref="B3:B4"/>
    <mergeCell ref="C3:C4"/>
    <mergeCell ref="D3:E4"/>
    <mergeCell ref="F3:F4"/>
    <mergeCell ref="G3:G4"/>
    <mergeCell ref="H3:H4"/>
    <mergeCell ref="I3:I4"/>
    <mergeCell ref="J3:J4"/>
    <mergeCell ref="K3:K4"/>
    <mergeCell ref="L3:L4"/>
    <mergeCell ref="M3:M4"/>
    <mergeCell ref="A28:B28"/>
    <mergeCell ref="B31:H31"/>
    <mergeCell ref="B33:H33"/>
    <mergeCell ref="I33:I34"/>
    <mergeCell ref="K33:K34"/>
    <mergeCell ref="N33:N34"/>
    <mergeCell ref="B34:H3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0" orientation="landscape" r:id="rId1"/>
  <headerFooter>
    <oddHeader>&amp;CPříloha k usnesení Rady MČ Praha 1 č. UR20_0376 ze dne 31.03.2020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žádosti, obj, pp 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Hrubešová Daniela</dc:creator>
  <cp:lastModifiedBy>Hrubešová Daniela</cp:lastModifiedBy>
  <dcterms:created xsi:type="dcterms:W3CDTF">2020-04-08T10:20:21Z</dcterms:created>
  <dcterms:modified xsi:type="dcterms:W3CDTF">2020-04-08T11:16:43Z</dcterms:modified>
</cp:coreProperties>
</file>