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ozpočet\ROZPOCET OD 2010\ROK 2019\ROZPOČET 2019\EČ 2019\"/>
    </mc:Choice>
  </mc:AlternateContent>
  <bookViews>
    <workbookView xWindow="14508" yWindow="-12" windowWidth="14340" windowHeight="12792"/>
  </bookViews>
  <sheets>
    <sheet name="Výsledky EČ" sheetId="1" r:id="rId1"/>
  </sheets>
  <externalReferences>
    <externalReference r:id="rId2"/>
  </externalReferences>
  <definedNames>
    <definedName name="_xlnm._FilterDatabase" localSheetId="0" hidden="1">'Výsledky EČ'!$A$5:$A$95</definedName>
    <definedName name="BEx9A8BKHEAMNBZSJWWZPD9WWDG5" localSheetId="0" hidden="1">'Výsledky EČ'!#REF!</definedName>
  </definedNames>
  <calcPr calcId="162913"/>
</workbook>
</file>

<file path=xl/calcChain.xml><?xml version="1.0" encoding="utf-8"?>
<calcChain xmlns="http://schemas.openxmlformats.org/spreadsheetml/2006/main">
  <c r="F43" i="1" l="1"/>
  <c r="C89" i="1" l="1"/>
  <c r="D89" i="1"/>
  <c r="C75" i="1"/>
  <c r="D75" i="1"/>
  <c r="C71" i="1"/>
  <c r="D71" i="1"/>
  <c r="C63" i="1"/>
  <c r="D63" i="1"/>
  <c r="C51" i="1"/>
  <c r="D51" i="1"/>
  <c r="C48" i="1"/>
  <c r="D48" i="1"/>
  <c r="C43" i="1"/>
  <c r="D43" i="1"/>
  <c r="C31" i="1"/>
  <c r="D31" i="1"/>
  <c r="C24" i="1"/>
  <c r="D24" i="1"/>
  <c r="C20" i="1"/>
  <c r="D20" i="1"/>
  <c r="C16" i="1"/>
  <c r="D16" i="1"/>
  <c r="C11" i="1"/>
  <c r="D11" i="1"/>
  <c r="C70" i="1" l="1"/>
  <c r="D70" i="1"/>
  <c r="F89" i="1"/>
  <c r="F75" i="1"/>
  <c r="F71" i="1"/>
  <c r="F63" i="1"/>
  <c r="F51" i="1"/>
  <c r="F48" i="1"/>
  <c r="F31" i="1"/>
  <c r="F24" i="1"/>
  <c r="F20" i="1"/>
  <c r="F16" i="1"/>
  <c r="F11" i="1"/>
  <c r="F70" i="1" l="1"/>
  <c r="F9" i="1"/>
  <c r="E51" i="1"/>
  <c r="B89" i="1"/>
  <c r="B75" i="1"/>
  <c r="B71" i="1"/>
  <c r="B63" i="1"/>
  <c r="B51" i="1"/>
  <c r="B48" i="1"/>
  <c r="B43" i="1"/>
  <c r="B31" i="1"/>
  <c r="B24" i="1"/>
  <c r="B20" i="1"/>
  <c r="B16" i="1"/>
  <c r="B11" i="1"/>
  <c r="F95" i="1" l="1"/>
  <c r="B9" i="1"/>
  <c r="B70" i="1"/>
  <c r="F99" i="1" l="1"/>
  <c r="B95" i="1"/>
  <c r="B99" i="1" s="1"/>
  <c r="E31" i="1" l="1"/>
  <c r="C9" i="1"/>
  <c r="C95" i="1" s="1"/>
  <c r="C99" i="1" s="1"/>
  <c r="D9" i="1"/>
  <c r="D95" i="1" s="1"/>
  <c r="D99" i="1" s="1"/>
  <c r="E71" i="1"/>
  <c r="E75" i="1"/>
  <c r="E89" i="1"/>
  <c r="E11" i="1"/>
  <c r="E16" i="1"/>
  <c r="E20" i="1"/>
  <c r="E24" i="1"/>
  <c r="E43" i="1"/>
  <c r="E48" i="1"/>
  <c r="E63" i="1"/>
  <c r="E70" i="1" l="1"/>
  <c r="E9" i="1"/>
  <c r="E95" i="1" l="1"/>
  <c r="E99" i="1" l="1"/>
</calcChain>
</file>

<file path=xl/sharedStrings.xml><?xml version="1.0" encoding="utf-8"?>
<sst xmlns="http://schemas.openxmlformats.org/spreadsheetml/2006/main" count="79" uniqueCount="72">
  <si>
    <t>v tis. Kč</t>
  </si>
  <si>
    <t>Název zakázky (skupiny)</t>
  </si>
  <si>
    <t xml:space="preserve">Podíl na dani z příjmu právnických osob hrazený hl. m. Prahou </t>
  </si>
  <si>
    <t>NÁKLADY - celkem</t>
  </si>
  <si>
    <t>Spotřeba materiálu a energií</t>
  </si>
  <si>
    <t xml:space="preserve">Opravy a udržování </t>
  </si>
  <si>
    <t>PZ Palackého</t>
  </si>
  <si>
    <t>Malé opravy</t>
  </si>
  <si>
    <t>PZ v domech MČ bez Palackého a Janova</t>
  </si>
  <si>
    <t>PZ Janov</t>
  </si>
  <si>
    <t>Spotřeba materiálu</t>
  </si>
  <si>
    <t>Energie</t>
  </si>
  <si>
    <t>Služby</t>
  </si>
  <si>
    <t>Odměny správcům v domech MČP1</t>
  </si>
  <si>
    <t>Platby SVJ</t>
  </si>
  <si>
    <t>Platby SVJ - fondy oprav</t>
  </si>
  <si>
    <t>Platby SVJ - odměny za správu</t>
  </si>
  <si>
    <t>Platby SVJ - pojištění domů</t>
  </si>
  <si>
    <t xml:space="preserve">Ostatní náklady </t>
  </si>
  <si>
    <t>Jiné ostatní náklady</t>
  </si>
  <si>
    <t xml:space="preserve">Právní služby </t>
  </si>
  <si>
    <t>Právní služby ekonomických činností</t>
  </si>
  <si>
    <t xml:space="preserve">Ostatní náklady spojené se správou nemovitostí </t>
  </si>
  <si>
    <t>Revize</t>
  </si>
  <si>
    <t>Vyklízení, stěhování, úklidy</t>
  </si>
  <si>
    <t>Posudky, studie, projekty</t>
  </si>
  <si>
    <t>Náhrady škod</t>
  </si>
  <si>
    <t>Zaměření a znalec. posudky bytů</t>
  </si>
  <si>
    <t>Nákup kolků</t>
  </si>
  <si>
    <t>Uložení věcí po exekuci</t>
  </si>
  <si>
    <t>Ostatní daně</t>
  </si>
  <si>
    <t>Daň z převodu nemovitostí</t>
  </si>
  <si>
    <t>Ostatní daně a poplatky</t>
  </si>
  <si>
    <t>Zůstatková cena prodaných jednotek</t>
  </si>
  <si>
    <t>Odpisy dlouhodobého majetku</t>
  </si>
  <si>
    <t>VÝNOSY - celkem</t>
  </si>
  <si>
    <t>Nájemné</t>
  </si>
  <si>
    <t>Nájemné z bytových jednotek</t>
  </si>
  <si>
    <t>Nájemné z nebytových jednotek</t>
  </si>
  <si>
    <t>Prodeje</t>
  </si>
  <si>
    <t>Prodeje nemovitostí a HM</t>
  </si>
  <si>
    <t>Prodeje bytů mimo zásady</t>
  </si>
  <si>
    <t>Prodeje rozestavěných půdních bytů</t>
  </si>
  <si>
    <t>Ostatní</t>
  </si>
  <si>
    <t xml:space="preserve">Ostatní nesledovatelné příjmy </t>
  </si>
  <si>
    <t>Pozemky</t>
  </si>
  <si>
    <t>HOSPODÁŘSKÝ VÝSLEDEK</t>
  </si>
  <si>
    <t>Plánované opravy - byty</t>
  </si>
  <si>
    <t>Plánované opravy - ostatní</t>
  </si>
  <si>
    <t xml:space="preserve">Ostatní nájemné </t>
  </si>
  <si>
    <t>Odpisy pohledávek</t>
  </si>
  <si>
    <t>Opravy - celé domy a nebytové prostory</t>
  </si>
  <si>
    <t>Služby OTMS jinde neuvedené</t>
  </si>
  <si>
    <t>Exekuce, vyklízení</t>
  </si>
  <si>
    <t>Notářské poplatky</t>
  </si>
  <si>
    <t>Přijaté úroky</t>
  </si>
  <si>
    <t>Privatizace bytů</t>
  </si>
  <si>
    <t>Poskytování drobných služeb</t>
  </si>
  <si>
    <t>Havarijní a provozní opravy a údržba</t>
  </si>
  <si>
    <t>UP
po
1. změně 2014</t>
  </si>
  <si>
    <t>Ostatní náklady MATRIKA</t>
  </si>
  <si>
    <t>Pojištění nemovit. majetku MČ P1</t>
  </si>
  <si>
    <t>x</t>
  </si>
  <si>
    <t>CELKOVÝ HOSPODÁŘSKÝ VÝSLEDEK</t>
  </si>
  <si>
    <t>SK
1,2/2017</t>
  </si>
  <si>
    <t>Ostatní náklady FIN - SW</t>
  </si>
  <si>
    <t>Sazba DPH</t>
  </si>
  <si>
    <t>Plán výnosů a nákladů ekonomické činnosti pro rok 2019</t>
  </si>
  <si>
    <t>Schválený
plán
2018</t>
  </si>
  <si>
    <t>ZPS podíl na HV HMP</t>
  </si>
  <si>
    <t xml:space="preserve">
Schválený
plán
2019
</t>
  </si>
  <si>
    <t>Schváleno usnesením RMČ P1 č. UR18_1389 ze dne 11.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</si>
</sst>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4" x14ac:knownFonts="1">
    <font>
      <sz val="10"/>
      <name val="Arial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indexed="9"/>
      <name val="Calibri"/>
      <family val="2"/>
      <charset val="23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48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53"/>
      <name val="Calibri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</font>
    <font>
      <sz val="11"/>
      <color indexed="5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3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sz val="10"/>
      <name val="Arial CE"/>
      <charset val="238"/>
    </font>
    <font>
      <sz val="9"/>
      <color indexed="8"/>
      <name val="Arial CE"/>
      <charset val="238"/>
    </font>
    <font>
      <b/>
      <sz val="10"/>
      <color indexed="8"/>
      <name val="Arial CE"/>
      <charset val="238"/>
    </font>
    <font>
      <i/>
      <sz val="11"/>
      <color indexed="8"/>
      <name val="Calibri"/>
      <family val="2"/>
      <charset val="238"/>
    </font>
    <font>
      <sz val="9"/>
      <name val="Arial"/>
    </font>
    <font>
      <b/>
      <sz val="15"/>
      <name val="Arial CE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 CE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9"/>
      </patternFill>
    </fill>
    <fill>
      <patternFill patternType="solid">
        <f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8" borderId="0" applyNumberFormat="0" applyBorder="0" applyAlignment="0" applyProtection="0"/>
    <xf numFmtId="0" fontId="5" fillId="27" borderId="0" applyNumberFormat="0" applyBorder="0" applyAlignment="0" applyProtection="0"/>
    <xf numFmtId="0" fontId="7" fillId="18" borderId="0" applyNumberFormat="0" applyBorder="0" applyAlignment="0" applyProtection="0"/>
    <xf numFmtId="0" fontId="8" fillId="28" borderId="1" applyNumberFormat="0" applyAlignment="0" applyProtection="0"/>
    <xf numFmtId="0" fontId="9" fillId="0" borderId="2" applyNumberFormat="0" applyFill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2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19" borderId="6" applyNumberFormat="0" applyAlignment="0" applyProtection="0"/>
    <xf numFmtId="0" fontId="18" fillId="33" borderId="0" applyNumberFormat="0" applyBorder="0" applyAlignment="0" applyProtection="0"/>
    <xf numFmtId="0" fontId="19" fillId="27" borderId="1" applyNumberFormat="0" applyAlignment="0" applyProtection="0"/>
    <xf numFmtId="0" fontId="20" fillId="34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7" fillId="11" borderId="0" applyNumberFormat="0" applyBorder="0" applyAlignment="0" applyProtection="0"/>
    <xf numFmtId="0" fontId="10" fillId="26" borderId="11" applyNumberFormat="0" applyFont="0" applyAlignment="0" applyProtection="0"/>
    <xf numFmtId="0" fontId="28" fillId="28" borderId="12" applyNumberFormat="0" applyAlignment="0" applyProtection="0"/>
    <xf numFmtId="0" fontId="10" fillId="4" borderId="11" applyNumberFormat="0" applyFont="0" applyAlignment="0" applyProtection="0"/>
    <xf numFmtId="0" fontId="29" fillId="0" borderId="7" applyNumberFormat="0" applyFill="0" applyAlignment="0" applyProtection="0"/>
    <xf numFmtId="4" fontId="30" fillId="35" borderId="13" applyNumberFormat="0" applyProtection="0">
      <alignment vertical="center"/>
    </xf>
    <xf numFmtId="4" fontId="31" fillId="35" borderId="13" applyNumberFormat="0" applyProtection="0">
      <alignment vertical="center"/>
    </xf>
    <xf numFmtId="4" fontId="30" fillId="35" borderId="13" applyNumberFormat="0" applyProtection="0">
      <alignment horizontal="left" vertical="center" indent="1"/>
    </xf>
    <xf numFmtId="0" fontId="30" fillId="35" borderId="13" applyNumberFormat="0" applyProtection="0">
      <alignment horizontal="left" vertical="top" indent="1"/>
    </xf>
    <xf numFmtId="4" fontId="2" fillId="7" borderId="13" applyNumberFormat="0" applyProtection="0">
      <alignment horizontal="right" vertical="center"/>
    </xf>
    <xf numFmtId="4" fontId="2" fillId="3" borderId="13" applyNumberFormat="0" applyProtection="0">
      <alignment horizontal="right" vertical="center"/>
    </xf>
    <xf numFmtId="4" fontId="2" fillId="36" borderId="13" applyNumberFormat="0" applyProtection="0">
      <alignment horizontal="right" vertical="center"/>
    </xf>
    <xf numFmtId="4" fontId="2" fillId="37" borderId="13" applyNumberFormat="0" applyProtection="0">
      <alignment horizontal="right" vertical="center"/>
    </xf>
    <xf numFmtId="4" fontId="2" fillId="38" borderId="13" applyNumberFormat="0" applyProtection="0">
      <alignment horizontal="right" vertical="center"/>
    </xf>
    <xf numFmtId="4" fontId="2" fillId="39" borderId="13" applyNumberFormat="0" applyProtection="0">
      <alignment horizontal="right" vertical="center"/>
    </xf>
    <xf numFmtId="4" fontId="2" fillId="9" borderId="13" applyNumberFormat="0" applyProtection="0">
      <alignment horizontal="right" vertical="center"/>
    </xf>
    <xf numFmtId="4" fontId="2" fillId="40" borderId="13" applyNumberFormat="0" applyProtection="0">
      <alignment horizontal="right" vertical="center"/>
    </xf>
    <xf numFmtId="4" fontId="2" fillId="41" borderId="13" applyNumberFormat="0" applyProtection="0">
      <alignment horizontal="right" vertical="center"/>
    </xf>
    <xf numFmtId="4" fontId="30" fillId="42" borderId="14" applyNumberFormat="0" applyProtection="0">
      <alignment horizontal="left" vertical="center" indent="1"/>
    </xf>
    <xf numFmtId="4" fontId="2" fillId="43" borderId="0" applyNumberFormat="0" applyProtection="0">
      <alignment horizontal="left" vertical="center" indent="1"/>
    </xf>
    <xf numFmtId="4" fontId="32" fillId="8" borderId="0" applyNumberFormat="0" applyProtection="0">
      <alignment horizontal="left" vertical="center" indent="1"/>
    </xf>
    <xf numFmtId="4" fontId="2" fillId="2" borderId="13" applyNumberFormat="0" applyProtection="0">
      <alignment horizontal="right" vertical="center"/>
    </xf>
    <xf numFmtId="4" fontId="33" fillId="43" borderId="0" applyNumberFormat="0" applyProtection="0">
      <alignment horizontal="left" vertical="center" indent="1"/>
    </xf>
    <xf numFmtId="4" fontId="33" fillId="2" borderId="0" applyNumberFormat="0" applyProtection="0">
      <alignment horizontal="left" vertical="center" indent="1"/>
    </xf>
    <xf numFmtId="0" fontId="10" fillId="8" borderId="13" applyNumberFormat="0" applyProtection="0">
      <alignment horizontal="left" vertical="center" indent="1"/>
    </xf>
    <xf numFmtId="0" fontId="10" fillId="8" borderId="13" applyNumberFormat="0" applyProtection="0">
      <alignment horizontal="left" vertical="top" indent="1"/>
    </xf>
    <xf numFmtId="0" fontId="10" fillId="2" borderId="13" applyNumberFormat="0" applyProtection="0">
      <alignment horizontal="left" vertical="center" indent="1"/>
    </xf>
    <xf numFmtId="0" fontId="10" fillId="2" borderId="13" applyNumberFormat="0" applyProtection="0">
      <alignment horizontal="left" vertical="top" indent="1"/>
    </xf>
    <xf numFmtId="0" fontId="10" fillId="6" borderId="13" applyNumberFormat="0" applyProtection="0">
      <alignment horizontal="left" vertical="center" indent="1"/>
    </xf>
    <xf numFmtId="0" fontId="10" fillId="6" borderId="13" applyNumberFormat="0" applyProtection="0">
      <alignment horizontal="left" vertical="top" indent="1"/>
    </xf>
    <xf numFmtId="0" fontId="10" fillId="43" borderId="13" applyNumberFormat="0" applyProtection="0">
      <alignment horizontal="left" vertical="center" indent="1"/>
    </xf>
    <xf numFmtId="0" fontId="10" fillId="43" borderId="13" applyNumberFormat="0" applyProtection="0">
      <alignment horizontal="left" vertical="top" indent="1"/>
    </xf>
    <xf numFmtId="4" fontId="30" fillId="2" borderId="0" applyNumberFormat="0" applyProtection="0">
      <alignment horizontal="left" vertical="center" indent="1"/>
    </xf>
    <xf numFmtId="0" fontId="10" fillId="5" borderId="15" applyNumberFormat="0">
      <protection locked="0"/>
    </xf>
    <xf numFmtId="4" fontId="2" fillId="4" borderId="13" applyNumberFormat="0" applyProtection="0">
      <alignment vertical="center"/>
    </xf>
    <xf numFmtId="4" fontId="34" fillId="4" borderId="13" applyNumberFormat="0" applyProtection="0">
      <alignment vertical="center"/>
    </xf>
    <xf numFmtId="4" fontId="2" fillId="4" borderId="13" applyNumberFormat="0" applyProtection="0">
      <alignment horizontal="left" vertical="center" indent="1"/>
    </xf>
    <xf numFmtId="0" fontId="2" fillId="4" borderId="13" applyNumberFormat="0" applyProtection="0">
      <alignment horizontal="left" vertical="top" indent="1"/>
    </xf>
    <xf numFmtId="4" fontId="2" fillId="43" borderId="13" applyNumberFormat="0" applyProtection="0">
      <alignment horizontal="right" vertical="center"/>
    </xf>
    <xf numFmtId="4" fontId="34" fillId="43" borderId="13" applyNumberFormat="0" applyProtection="0">
      <alignment horizontal="right" vertical="center"/>
    </xf>
    <xf numFmtId="4" fontId="2" fillId="2" borderId="13" applyNumberFormat="0" applyProtection="0">
      <alignment horizontal="left" vertical="center" indent="1"/>
    </xf>
    <xf numFmtId="0" fontId="2" fillId="2" borderId="13" applyNumberFormat="0" applyProtection="0">
      <alignment horizontal="left" vertical="top" indent="1"/>
    </xf>
    <xf numFmtId="4" fontId="35" fillId="44" borderId="0" applyNumberFormat="0" applyProtection="0">
      <alignment horizontal="left" vertical="center" indent="1"/>
    </xf>
    <xf numFmtId="4" fontId="36" fillId="43" borderId="13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8" fillId="40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40" fillId="11" borderId="1" applyNumberFormat="0" applyAlignment="0" applyProtection="0"/>
    <xf numFmtId="0" fontId="41" fillId="5" borderId="1" applyNumberFormat="0" applyAlignment="0" applyProtection="0"/>
    <xf numFmtId="0" fontId="42" fillId="5" borderId="1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45" borderId="0" applyNumberFormat="0" applyBorder="0" applyAlignment="0" applyProtection="0"/>
    <xf numFmtId="0" fontId="3" fillId="36" borderId="0" applyNumberFormat="0" applyBorder="0" applyAlignment="0" applyProtection="0"/>
    <xf numFmtId="0" fontId="3" fillId="9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3" fillId="37" borderId="0" applyNumberFormat="0" applyBorder="0" applyAlignment="0" applyProtection="0"/>
  </cellStyleXfs>
  <cellXfs count="59">
    <xf numFmtId="0" fontId="0" fillId="0" borderId="0" xfId="0"/>
    <xf numFmtId="0" fontId="49" fillId="0" borderId="15" xfId="0" applyFont="1" applyBorder="1"/>
    <xf numFmtId="0" fontId="0" fillId="0" borderId="0" xfId="0" applyFill="1"/>
    <xf numFmtId="3" fontId="49" fillId="0" borderId="15" xfId="0" applyNumberFormat="1" applyFont="1" applyBorder="1" applyAlignment="1">
      <alignment horizontal="right"/>
    </xf>
    <xf numFmtId="0" fontId="48" fillId="47" borderId="15" xfId="0" applyFont="1" applyFill="1" applyBorder="1"/>
    <xf numFmtId="3" fontId="48" fillId="47" borderId="15" xfId="0" applyNumberFormat="1" applyFont="1" applyFill="1" applyBorder="1"/>
    <xf numFmtId="0" fontId="47" fillId="48" borderId="15" xfId="0" applyFont="1" applyFill="1" applyBorder="1"/>
    <xf numFmtId="3" fontId="47" fillId="48" borderId="15" xfId="0" applyNumberFormat="1" applyFont="1" applyFill="1" applyBorder="1" applyAlignment="1">
      <alignment horizontal="right"/>
    </xf>
    <xf numFmtId="3" fontId="49" fillId="0" borderId="15" xfId="0" applyNumberFormat="1" applyFont="1" applyBorder="1"/>
    <xf numFmtId="3" fontId="47" fillId="48" borderId="15" xfId="0" applyNumberFormat="1" applyFont="1" applyFill="1" applyBorder="1"/>
    <xf numFmtId="0" fontId="49" fillId="0" borderId="15" xfId="0" applyFont="1" applyFill="1" applyBorder="1"/>
    <xf numFmtId="3" fontId="49" fillId="0" borderId="15" xfId="0" applyNumberFormat="1" applyFont="1" applyFill="1" applyBorder="1"/>
    <xf numFmtId="3" fontId="49" fillId="0" borderId="15" xfId="0" applyNumberFormat="1" applyFont="1" applyFill="1" applyBorder="1" applyAlignment="1">
      <alignment horizontal="right"/>
    </xf>
    <xf numFmtId="3" fontId="52" fillId="0" borderId="15" xfId="0" applyNumberFormat="1" applyFont="1" applyFill="1" applyBorder="1" applyAlignment="1">
      <alignment horizontal="right"/>
    </xf>
    <xf numFmtId="0" fontId="53" fillId="48" borderId="15" xfId="0" applyFont="1" applyFill="1" applyBorder="1"/>
    <xf numFmtId="3" fontId="52" fillId="0" borderId="15" xfId="0" applyNumberFormat="1" applyFont="1" applyBorder="1" applyAlignment="1">
      <alignment horizontal="right"/>
    </xf>
    <xf numFmtId="3" fontId="51" fillId="48" borderId="15" xfId="0" applyNumberFormat="1" applyFont="1" applyFill="1" applyBorder="1" applyAlignment="1">
      <alignment horizontal="right"/>
    </xf>
    <xf numFmtId="3" fontId="48" fillId="47" borderId="15" xfId="0" applyNumberFormat="1" applyFont="1" applyFill="1" applyBorder="1" applyAlignment="1">
      <alignment horizontal="right"/>
    </xf>
    <xf numFmtId="0" fontId="52" fillId="0" borderId="15" xfId="0" applyFont="1" applyFill="1" applyBorder="1"/>
    <xf numFmtId="3" fontId="0" fillId="0" borderId="0" xfId="0" applyNumberFormat="1"/>
    <xf numFmtId="0" fontId="55" fillId="0" borderId="15" xfId="0" applyFont="1" applyBorder="1"/>
    <xf numFmtId="0" fontId="46" fillId="0" borderId="0" xfId="0" applyFont="1" applyFill="1"/>
    <xf numFmtId="0" fontId="10" fillId="0" borderId="0" xfId="0" applyFont="1" applyAlignment="1">
      <alignment horizontal="right"/>
    </xf>
    <xf numFmtId="0" fontId="47" fillId="0" borderId="18" xfId="0" applyFont="1" applyBorder="1" applyAlignment="1"/>
    <xf numFmtId="0" fontId="57" fillId="0" borderId="17" xfId="0" applyFont="1" applyBorder="1" applyAlignment="1">
      <alignment horizontal="center" vertical="center" wrapText="1"/>
    </xf>
    <xf numFmtId="0" fontId="49" fillId="0" borderId="17" xfId="0" applyFont="1" applyBorder="1"/>
    <xf numFmtId="0" fontId="50" fillId="49" borderId="15" xfId="0" applyFont="1" applyFill="1" applyBorder="1" applyAlignment="1">
      <alignment wrapText="1"/>
    </xf>
    <xf numFmtId="3" fontId="49" fillId="49" borderId="15" xfId="0" applyNumberFormat="1" applyFont="1" applyFill="1" applyBorder="1" applyAlignment="1">
      <alignment horizontal="right"/>
    </xf>
    <xf numFmtId="0" fontId="0" fillId="0" borderId="15" xfId="0" applyBorder="1"/>
    <xf numFmtId="3" fontId="54" fillId="0" borderId="15" xfId="0" applyNumberFormat="1" applyFont="1" applyFill="1" applyBorder="1"/>
    <xf numFmtId="0" fontId="55" fillId="0" borderId="0" xfId="0" applyFont="1"/>
    <xf numFmtId="3" fontId="55" fillId="0" borderId="15" xfId="0" applyNumberFormat="1" applyFont="1" applyBorder="1"/>
    <xf numFmtId="0" fontId="58" fillId="47" borderId="15" xfId="0" applyFont="1" applyFill="1" applyBorder="1"/>
    <xf numFmtId="3" fontId="58" fillId="47" borderId="15" xfId="0" applyNumberFormat="1" applyFont="1" applyFill="1" applyBorder="1"/>
    <xf numFmtId="3" fontId="55" fillId="0" borderId="15" xfId="0" applyNumberFormat="1" applyFont="1" applyBorder="1" applyAlignment="1">
      <alignment horizontal="center"/>
    </xf>
    <xf numFmtId="0" fontId="60" fillId="0" borderId="15" xfId="0" applyFont="1" applyBorder="1"/>
    <xf numFmtId="0" fontId="56" fillId="0" borderId="0" xfId="0" applyFont="1" applyAlignment="1"/>
    <xf numFmtId="0" fontId="61" fillId="0" borderId="0" xfId="0" applyFont="1" applyFill="1" applyAlignment="1"/>
    <xf numFmtId="0" fontId="0" fillId="0" borderId="0" xfId="0" applyAlignment="1">
      <alignment horizontal="right"/>
    </xf>
    <xf numFmtId="0" fontId="10" fillId="0" borderId="0" xfId="0" applyFont="1" applyFill="1"/>
    <xf numFmtId="0" fontId="49" fillId="0" borderId="0" xfId="0" applyFont="1" applyFill="1" applyBorder="1"/>
    <xf numFmtId="3" fontId="49" fillId="0" borderId="0" xfId="0" applyNumberFormat="1" applyFont="1" applyFill="1" applyBorder="1" applyAlignment="1">
      <alignment horizontal="right"/>
    </xf>
    <xf numFmtId="3" fontId="49" fillId="0" borderId="0" xfId="0" applyNumberFormat="1" applyFont="1" applyBorder="1"/>
    <xf numFmtId="0" fontId="49" fillId="0" borderId="20" xfId="0" applyFont="1" applyFill="1" applyBorder="1"/>
    <xf numFmtId="3" fontId="49" fillId="0" borderId="20" xfId="0" applyNumberFormat="1" applyFont="1" applyFill="1" applyBorder="1" applyAlignment="1">
      <alignment horizontal="right"/>
    </xf>
    <xf numFmtId="3" fontId="49" fillId="0" borderId="20" xfId="0" applyNumberFormat="1" applyFont="1" applyBorder="1"/>
    <xf numFmtId="0" fontId="62" fillId="0" borderId="0" xfId="0" applyFont="1"/>
    <xf numFmtId="0" fontId="0" fillId="0" borderId="0" xfId="0" applyAlignment="1">
      <alignment horizontal="center"/>
    </xf>
    <xf numFmtId="0" fontId="49" fillId="0" borderId="0" xfId="0" applyFont="1" applyBorder="1"/>
    <xf numFmtId="3" fontId="55" fillId="0" borderId="15" xfId="0" applyNumberFormat="1" applyFont="1" applyBorder="1" applyAlignment="1">
      <alignment horizontal="right" vertical="center"/>
    </xf>
    <xf numFmtId="0" fontId="63" fillId="0" borderId="0" xfId="0" applyFont="1"/>
    <xf numFmtId="0" fontId="61" fillId="0" borderId="0" xfId="0" applyFont="1" applyAlignment="1">
      <alignment horizontal="right"/>
    </xf>
    <xf numFmtId="0" fontId="47" fillId="0" borderId="19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/>
    </xf>
    <xf numFmtId="0" fontId="57" fillId="0" borderId="19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</cellXfs>
  <cellStyles count="1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– Zvýraznění1" xfId="13" builtinId="31" customBuiltin="1"/>
    <cellStyle name="40 % – Zvýraznění2" xfId="14" builtinId="35" customBuiltin="1"/>
    <cellStyle name="40 % – Zvýraznění3" xfId="15" builtinId="39" customBuiltin="1"/>
    <cellStyle name="40 % – Zvýraznění4" xfId="16" builtinId="43" customBuiltin="1"/>
    <cellStyle name="40 % – Zvýraznění5" xfId="17" builtinId="47" customBuiltin="1"/>
    <cellStyle name="40 % – Zvýraznění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– Zvýraznění1" xfId="25" builtinId="32" customBuiltin="1"/>
    <cellStyle name="60 % – Zvýraznění2" xfId="26" builtinId="36" customBuiltin="1"/>
    <cellStyle name="60 % – Zvýraznění3" xfId="27" builtinId="40" customBuiltin="1"/>
    <cellStyle name="60 % – Zvýraznění4" xfId="28" builtinId="44" customBuiltin="1"/>
    <cellStyle name="60 % – Zvýraznění5" xfId="29" builtinId="48" customBuiltin="1"/>
    <cellStyle name="60 % – Zvýraznění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Calculation" xfId="62"/>
    <cellStyle name="Celkem" xfId="63" builtinId="25" customBuiltin="1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Check Cell" xfId="73"/>
    <cellStyle name="Input" xfId="75"/>
    <cellStyle name="Kontrolní buňka" xfId="76" builtinId="23" customBuiltin="1"/>
    <cellStyle name="Linked Cell" xfId="77"/>
    <cellStyle name="Nadpis 1" xfId="78" builtinId="16" customBuiltin="1"/>
    <cellStyle name="Nadpis 2" xfId="79" builtinId="17" customBuiltin="1"/>
    <cellStyle name="Nadpis 3" xfId="80" builtinId="18" customBuiltin="1"/>
    <cellStyle name="Nadpis 4" xfId="81" builtinId="19" customBuiltin="1"/>
    <cellStyle name="Název" xfId="82" builtinId="15" customBuiltin="1"/>
    <cellStyle name="Neutral" xfId="83"/>
    <cellStyle name="Neutrální" xfId="84" builtinId="28" customBuiltin="1"/>
    <cellStyle name="Normální" xfId="0" builtinId="0"/>
    <cellStyle name="Note" xfId="85"/>
    <cellStyle name="Output" xfId="86"/>
    <cellStyle name="Poznámka" xfId="87" builtinId="10" customBuiltin="1"/>
    <cellStyle name="Propojená buňka" xfId="88" builtinId="24" customBuiltin="1"/>
    <cellStyle name="SAPBEXaggData" xfId="89"/>
    <cellStyle name="SAPBEXaggDataEmph" xfId="90"/>
    <cellStyle name="SAPBEXaggItem" xfId="91"/>
    <cellStyle name="SAPBEXaggItemX" xfId="92"/>
    <cellStyle name="SAPBEXexcBad7" xfId="93"/>
    <cellStyle name="SAPBEXexcBad8" xfId="94"/>
    <cellStyle name="SAPBEXexcBad9" xfId="95"/>
    <cellStyle name="SAPBEXexcCritical4" xfId="96"/>
    <cellStyle name="SAPBEXexcCritical5" xfId="97"/>
    <cellStyle name="SAPBEXexcCritical6" xfId="98"/>
    <cellStyle name="SAPBEXexcGood1" xfId="99"/>
    <cellStyle name="SAPBEXexcGood2" xfId="100"/>
    <cellStyle name="SAPBEXexcGood3" xfId="101"/>
    <cellStyle name="SAPBEXfilterDrill" xfId="102"/>
    <cellStyle name="SAPBEXfilterItem" xfId="103"/>
    <cellStyle name="SAPBEXfilterText" xfId="104"/>
    <cellStyle name="SAPBEXformats" xfId="105"/>
    <cellStyle name="SAPBEXheaderItem" xfId="106"/>
    <cellStyle name="SAPBEXheaderText" xfId="107"/>
    <cellStyle name="SAPBEXHLevel0" xfId="108"/>
    <cellStyle name="SAPBEXHLevel0X" xfId="109"/>
    <cellStyle name="SAPBEXHLevel1" xfId="110"/>
    <cellStyle name="SAPBEXHLevel1X" xfId="111"/>
    <cellStyle name="SAPBEXHLevel2" xfId="112"/>
    <cellStyle name="SAPBEXHLevel2X" xfId="113"/>
    <cellStyle name="SAPBEXHLevel3" xfId="114"/>
    <cellStyle name="SAPBEXHLevel3X" xfId="115"/>
    <cellStyle name="SAPBEXchaText" xfId="116"/>
    <cellStyle name="SAPBEXinputData" xfId="117"/>
    <cellStyle name="SAPBEXresData" xfId="118"/>
    <cellStyle name="SAPBEXresDataEmph" xfId="119"/>
    <cellStyle name="SAPBEXresItem" xfId="120"/>
    <cellStyle name="SAPBEXresItemX" xfId="121"/>
    <cellStyle name="SAPBEXstdData" xfId="122"/>
    <cellStyle name="SAPBEXstdDataEmph" xfId="123"/>
    <cellStyle name="SAPBEXstdItem" xfId="124"/>
    <cellStyle name="SAPBEXstdItemX" xfId="125"/>
    <cellStyle name="SAPBEXtitle" xfId="126"/>
    <cellStyle name="SAPBEXundefined" xfId="127"/>
    <cellStyle name="Sheet Title" xfId="128"/>
    <cellStyle name="Správně" xfId="129" builtinId="26" customBuiltin="1"/>
    <cellStyle name="Špatně" xfId="74" builtinId="27" customBuiltin="1"/>
    <cellStyle name="Text upozornění" xfId="130" builtinId="11" customBuiltin="1"/>
    <cellStyle name="Title" xfId="131"/>
    <cellStyle name="Total" xfId="132"/>
    <cellStyle name="Vstup" xfId="133" builtinId="20" customBuiltin="1"/>
    <cellStyle name="Výpočet" xfId="134" builtinId="22" customBuiltin="1"/>
    <cellStyle name="Výstup" xfId="135" builtinId="21" customBuiltin="1"/>
    <cellStyle name="Vysvětlující text" xfId="136" builtinId="53" customBuiltin="1"/>
    <cellStyle name="Warning Text" xfId="137"/>
    <cellStyle name="Zvýraznění 1" xfId="138" builtinId="29" customBuiltin="1"/>
    <cellStyle name="Zvýraznění 2" xfId="139" builtinId="33" customBuiltin="1"/>
    <cellStyle name="Zvýraznění 3" xfId="140" builtinId="37" customBuiltin="1"/>
    <cellStyle name="Zvýraznění 4" xfId="141" builtinId="41" customBuiltin="1"/>
    <cellStyle name="Zvýraznění 5" xfId="142" builtinId="45" customBuiltin="1"/>
    <cellStyle name="Zvýraznění 6" xfId="143" builtinId="49" customBuiltin="1"/>
  </cellStyles>
  <dxfs count="0"/>
  <tableStyles count="0" defaultTableStyle="TableStyleMedium9" defaultPivotStyle="PivotStyleLight16"/>
  <colors>
    <mruColors>
      <color rgb="FFCC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21</xdr:row>
      <xdr:rowOff>0</xdr:rowOff>
    </xdr:from>
    <xdr:to>
      <xdr:col>5</xdr:col>
      <xdr:colOff>600075</xdr:colOff>
      <xdr:row>21</xdr:row>
      <xdr:rowOff>152400</xdr:rowOff>
    </xdr:to>
    <xdr:pic macro="[1]!DesignIconClicked">
      <xdr:nvPicPr>
        <xdr:cNvPr id="1030" name="BEx7IZKD7LNNWK40T7RLGEVZBLJW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91050" y="4772025"/>
          <a:ext cx="600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5</xdr:col>
      <xdr:colOff>600075</xdr:colOff>
      <xdr:row>21</xdr:row>
      <xdr:rowOff>152400</xdr:rowOff>
    </xdr:to>
    <xdr:pic macro="[1]!DesignIconClicked">
      <xdr:nvPicPr>
        <xdr:cNvPr id="1031" name="BEx7IZKD7LNNWK40T7RLGEVZBLJW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91050" y="4772025"/>
          <a:ext cx="600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600075</xdr:colOff>
      <xdr:row>21</xdr:row>
      <xdr:rowOff>152400</xdr:rowOff>
    </xdr:to>
    <xdr:pic macro="[1]!DesignIconClicked">
      <xdr:nvPicPr>
        <xdr:cNvPr id="4" name="BEx7IZKD7LNNWK40T7RLGEVZBLJW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68108" y="4730262"/>
          <a:ext cx="600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600075</xdr:colOff>
      <xdr:row>21</xdr:row>
      <xdr:rowOff>152400</xdr:rowOff>
    </xdr:to>
    <xdr:pic macro="[1]!DesignIconClicked">
      <xdr:nvPicPr>
        <xdr:cNvPr id="5" name="BEx7IZKD7LNNWK40T7RLGEVZBLJW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68108" y="4730262"/>
          <a:ext cx="600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600075</xdr:colOff>
      <xdr:row>21</xdr:row>
      <xdr:rowOff>152400</xdr:rowOff>
    </xdr:to>
    <xdr:pic macro="[1]!DesignIconClicked">
      <xdr:nvPicPr>
        <xdr:cNvPr id="6" name="BEx7IZKD7LNNWK40T7RLGEVZBLJW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68108" y="4730262"/>
          <a:ext cx="600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600075</xdr:colOff>
      <xdr:row>21</xdr:row>
      <xdr:rowOff>152400</xdr:rowOff>
    </xdr:to>
    <xdr:pic macro="[1]!DesignIconClicked">
      <xdr:nvPicPr>
        <xdr:cNvPr id="7" name="BEx7IZKD7LNNWK40T7RLGEVZBLJW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68108" y="4730262"/>
          <a:ext cx="600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600075</xdr:colOff>
      <xdr:row>21</xdr:row>
      <xdr:rowOff>152400</xdr:rowOff>
    </xdr:to>
    <xdr:pic macro="[1]!DesignIconClicked">
      <xdr:nvPicPr>
        <xdr:cNvPr id="8" name="BEx7IZKD7LNNWK40T7RLGEVZBLJW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35615" y="4730262"/>
          <a:ext cx="600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600075</xdr:colOff>
      <xdr:row>21</xdr:row>
      <xdr:rowOff>152400</xdr:rowOff>
    </xdr:to>
    <xdr:pic macro="[1]!DesignIconClicked">
      <xdr:nvPicPr>
        <xdr:cNvPr id="9" name="BEx7IZKD7LNNWK40T7RLGEVZBLJW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35615" y="4730262"/>
          <a:ext cx="600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21</xdr:row>
      <xdr:rowOff>0</xdr:rowOff>
    </xdr:from>
    <xdr:ext cx="1449998" cy="152400"/>
    <xdr:pic macro="[1]!DesignIconClicked">
      <xdr:nvPicPr>
        <xdr:cNvPr id="10" name="BEx7IZKD7LNNWK40T7RLGEVZBLJW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9942" y="4132385"/>
          <a:ext cx="144999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21</xdr:row>
      <xdr:rowOff>0</xdr:rowOff>
    </xdr:from>
    <xdr:ext cx="1449998" cy="152400"/>
    <xdr:pic macro="[1]!DesignIconClicked">
      <xdr:nvPicPr>
        <xdr:cNvPr id="11" name="BEx7IZKD7LNNWK40T7RLGEVZBLJW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9942" y="4132385"/>
          <a:ext cx="144999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Analyzer"/>
      <sheetName val="BEx"/>
      <sheetName val="BExStyles"/>
    </sheetNames>
    <definedNames>
      <definedName name="DesignIconClicked"/>
    </defined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showRuler="0" topLeftCell="A46" zoomScale="130" zoomScaleNormal="130" workbookViewId="0">
      <selection activeCell="G1" sqref="G1"/>
    </sheetView>
  </sheetViews>
  <sheetFormatPr defaultRowHeight="13.2" x14ac:dyDescent="0.25"/>
  <cols>
    <col min="1" max="1" width="56" customWidth="1"/>
    <col min="2" max="2" width="12.6640625" customWidth="1"/>
    <col min="3" max="3" width="13.6640625" hidden="1" customWidth="1"/>
    <col min="4" max="4" width="10" hidden="1" customWidth="1"/>
    <col min="5" max="5" width="12.6640625" hidden="1" customWidth="1"/>
    <col min="6" max="6" width="12.6640625" customWidth="1"/>
    <col min="8" max="8" width="11.44140625" bestFit="1" customWidth="1"/>
  </cols>
  <sheetData>
    <row r="1" spans="1:10" ht="21" customHeight="1" x14ac:dyDescent="0.3">
      <c r="F1" s="50"/>
      <c r="G1" s="51"/>
      <c r="H1" s="46"/>
      <c r="J1" s="46"/>
    </row>
    <row r="2" spans="1:10" ht="23.25" customHeight="1" x14ac:dyDescent="0.35">
      <c r="A2" s="36" t="s">
        <v>67</v>
      </c>
      <c r="B2" s="36"/>
      <c r="C2" s="36"/>
      <c r="D2" s="36"/>
      <c r="E2" s="36"/>
      <c r="F2" s="36"/>
    </row>
    <row r="3" spans="1:10" ht="18.75" customHeight="1" x14ac:dyDescent="0.3">
      <c r="A3" s="54" t="s">
        <v>71</v>
      </c>
      <c r="B3" s="54"/>
      <c r="C3" s="37"/>
      <c r="D3" s="37"/>
      <c r="E3" s="37"/>
      <c r="F3" s="22" t="s">
        <v>0</v>
      </c>
    </row>
    <row r="4" spans="1:10" ht="18" customHeight="1" x14ac:dyDescent="0.25">
      <c r="A4" s="55" t="s">
        <v>1</v>
      </c>
      <c r="B4" s="52" t="s">
        <v>68</v>
      </c>
      <c r="C4" s="23"/>
      <c r="D4" s="57" t="s">
        <v>59</v>
      </c>
      <c r="E4" s="52" t="s">
        <v>64</v>
      </c>
      <c r="F4" s="52" t="s">
        <v>70</v>
      </c>
      <c r="G4" s="47"/>
    </row>
    <row r="5" spans="1:10" ht="41.25" customHeight="1" x14ac:dyDescent="0.25">
      <c r="A5" s="56"/>
      <c r="B5" s="53"/>
      <c r="C5" s="24"/>
      <c r="D5" s="58"/>
      <c r="E5" s="53"/>
      <c r="F5" s="53"/>
    </row>
    <row r="6" spans="1:10" ht="10.5" customHeight="1" x14ac:dyDescent="0.25">
      <c r="A6" s="25"/>
      <c r="B6" s="25"/>
      <c r="C6" s="25"/>
      <c r="D6" s="25"/>
      <c r="E6" s="25"/>
      <c r="F6" s="25"/>
    </row>
    <row r="7" spans="1:10" x14ac:dyDescent="0.25">
      <c r="A7" s="26" t="s">
        <v>2</v>
      </c>
      <c r="B7" s="27"/>
      <c r="C7" s="27"/>
      <c r="D7" s="27"/>
      <c r="E7" s="27"/>
      <c r="F7" s="27"/>
    </row>
    <row r="8" spans="1:10" x14ac:dyDescent="0.25">
      <c r="A8" s="1"/>
      <c r="B8" s="3"/>
      <c r="C8" s="3"/>
      <c r="D8" s="3"/>
      <c r="E8" s="3"/>
      <c r="F8" s="3"/>
    </row>
    <row r="9" spans="1:10" ht="13.8" x14ac:dyDescent="0.25">
      <c r="A9" s="4" t="s">
        <v>3</v>
      </c>
      <c r="B9" s="5">
        <f>B10+B11+B16+B20+B24+B30+B31+B43+B48+B51+B63+B67+B68</f>
        <v>393600</v>
      </c>
      <c r="C9" s="5">
        <f>C10+C11+C16+C20+C24+C30+C31+C43+C48+C51+C63+C67+C68</f>
        <v>0</v>
      </c>
      <c r="D9" s="5">
        <f>D10+D11+D16+D20+D24+D30+D31+D43+D48+D51+D63+D67+D68</f>
        <v>0</v>
      </c>
      <c r="E9" s="5">
        <f>E10+E11+E16+E20+E24+E30+E31+E43+E48+E51+E63+E67+E68</f>
        <v>0</v>
      </c>
      <c r="F9" s="5">
        <f>F10+F11+F16+F20+F24+F30+F31+F43+F48+F51+F63+F67+F68</f>
        <v>355580</v>
      </c>
    </row>
    <row r="10" spans="1:10" x14ac:dyDescent="0.25">
      <c r="A10" s="6" t="s">
        <v>4</v>
      </c>
      <c r="B10" s="7">
        <v>1700</v>
      </c>
      <c r="C10" s="7"/>
      <c r="D10" s="7"/>
      <c r="E10" s="7"/>
      <c r="F10" s="7">
        <v>1700</v>
      </c>
    </row>
    <row r="11" spans="1:10" x14ac:dyDescent="0.25">
      <c r="A11" s="6" t="s">
        <v>5</v>
      </c>
      <c r="B11" s="9">
        <f>SUM(B12:B15)</f>
        <v>160000</v>
      </c>
      <c r="C11" s="9">
        <f t="shared" ref="C11:D11" si="0">SUM(C12:C15)</f>
        <v>0</v>
      </c>
      <c r="D11" s="9">
        <f t="shared" si="0"/>
        <v>0</v>
      </c>
      <c r="E11" s="9">
        <f>SUM(E12:E15)</f>
        <v>0</v>
      </c>
      <c r="F11" s="9">
        <f t="shared" ref="F11" si="1">SUM(F12:F15)</f>
        <v>142000</v>
      </c>
    </row>
    <row r="12" spans="1:10" s="2" customFormat="1" x14ac:dyDescent="0.25">
      <c r="A12" s="10" t="s">
        <v>58</v>
      </c>
      <c r="B12" s="12">
        <v>10000</v>
      </c>
      <c r="C12" s="12"/>
      <c r="D12" s="11"/>
      <c r="E12" s="12"/>
      <c r="F12" s="12">
        <v>12000</v>
      </c>
    </row>
    <row r="13" spans="1:10" x14ac:dyDescent="0.25">
      <c r="A13" s="10" t="s">
        <v>47</v>
      </c>
      <c r="B13" s="12">
        <v>75000</v>
      </c>
      <c r="C13" s="12"/>
      <c r="D13" s="11"/>
      <c r="E13" s="12"/>
      <c r="F13" s="12">
        <v>55000</v>
      </c>
    </row>
    <row r="14" spans="1:10" x14ac:dyDescent="0.25">
      <c r="A14" s="10" t="s">
        <v>48</v>
      </c>
      <c r="B14" s="12">
        <v>5000</v>
      </c>
      <c r="C14" s="12"/>
      <c r="D14" s="11"/>
      <c r="E14" s="12"/>
      <c r="F14" s="12">
        <v>5000</v>
      </c>
    </row>
    <row r="15" spans="1:10" x14ac:dyDescent="0.25">
      <c r="A15" s="10" t="s">
        <v>51</v>
      </c>
      <c r="B15" s="12">
        <v>70000</v>
      </c>
      <c r="C15" s="12"/>
      <c r="D15" s="11"/>
      <c r="E15" s="12"/>
      <c r="F15" s="12">
        <v>70000</v>
      </c>
    </row>
    <row r="16" spans="1:10" x14ac:dyDescent="0.25">
      <c r="A16" s="6" t="s">
        <v>6</v>
      </c>
      <c r="B16" s="9">
        <f t="shared" ref="B16:D16" si="2">SUM(B17:B19)</f>
        <v>4500</v>
      </c>
      <c r="C16" s="9">
        <f t="shared" si="2"/>
        <v>0</v>
      </c>
      <c r="D16" s="9">
        <f t="shared" si="2"/>
        <v>0</v>
      </c>
      <c r="E16" s="9">
        <f t="shared" ref="E16:F16" si="3">SUM(E17:E19)</f>
        <v>0</v>
      </c>
      <c r="F16" s="9">
        <f t="shared" si="3"/>
        <v>4650</v>
      </c>
    </row>
    <row r="17" spans="1:6" x14ac:dyDescent="0.25">
      <c r="A17" s="10" t="s">
        <v>7</v>
      </c>
      <c r="B17" s="12">
        <v>450</v>
      </c>
      <c r="C17" s="12"/>
      <c r="D17" s="11"/>
      <c r="E17" s="12"/>
      <c r="F17" s="12">
        <v>600</v>
      </c>
    </row>
    <row r="18" spans="1:6" x14ac:dyDescent="0.25">
      <c r="A18" s="10" t="s">
        <v>12</v>
      </c>
      <c r="B18" s="12">
        <v>4000</v>
      </c>
      <c r="C18" s="12"/>
      <c r="D18" s="11"/>
      <c r="E18" s="12"/>
      <c r="F18" s="12">
        <v>4000</v>
      </c>
    </row>
    <row r="19" spans="1:6" x14ac:dyDescent="0.25">
      <c r="A19" s="10" t="s">
        <v>43</v>
      </c>
      <c r="B19" s="12">
        <v>50</v>
      </c>
      <c r="C19" s="12"/>
      <c r="D19" s="11"/>
      <c r="E19" s="12"/>
      <c r="F19" s="12">
        <v>50</v>
      </c>
    </row>
    <row r="20" spans="1:6" x14ac:dyDescent="0.25">
      <c r="A20" s="6" t="s">
        <v>8</v>
      </c>
      <c r="B20" s="9">
        <f t="shared" ref="B20:D20" si="4">SUM(B21:B23)</f>
        <v>4300</v>
      </c>
      <c r="C20" s="9">
        <f t="shared" si="4"/>
        <v>0</v>
      </c>
      <c r="D20" s="9">
        <f t="shared" si="4"/>
        <v>0</v>
      </c>
      <c r="E20" s="9">
        <f t="shared" ref="E20:F20" si="5">SUM(E21:E23)</f>
        <v>0</v>
      </c>
      <c r="F20" s="9">
        <f t="shared" si="5"/>
        <v>3250</v>
      </c>
    </row>
    <row r="21" spans="1:6" x14ac:dyDescent="0.25">
      <c r="A21" s="1" t="s">
        <v>7</v>
      </c>
      <c r="B21" s="12">
        <v>3000</v>
      </c>
      <c r="C21" s="12"/>
      <c r="D21" s="8"/>
      <c r="E21" s="12"/>
      <c r="F21" s="12">
        <v>2500</v>
      </c>
    </row>
    <row r="22" spans="1:6" x14ac:dyDescent="0.25">
      <c r="A22" s="1" t="s">
        <v>12</v>
      </c>
      <c r="B22" s="3">
        <v>1000</v>
      </c>
      <c r="C22" s="3"/>
      <c r="D22" s="8"/>
      <c r="E22" s="12"/>
      <c r="F22" s="3">
        <v>600</v>
      </c>
    </row>
    <row r="23" spans="1:6" x14ac:dyDescent="0.25">
      <c r="A23" s="10" t="s">
        <v>43</v>
      </c>
      <c r="B23" s="12">
        <v>300</v>
      </c>
      <c r="C23" s="3"/>
      <c r="D23" s="8"/>
      <c r="E23" s="12"/>
      <c r="F23" s="12">
        <v>150</v>
      </c>
    </row>
    <row r="24" spans="1:6" x14ac:dyDescent="0.25">
      <c r="A24" s="6" t="s">
        <v>9</v>
      </c>
      <c r="B24" s="9">
        <f t="shared" ref="B24:D24" si="6">SUM(B25:B29)</f>
        <v>1100</v>
      </c>
      <c r="C24" s="9">
        <f t="shared" si="6"/>
        <v>0</v>
      </c>
      <c r="D24" s="9">
        <f t="shared" si="6"/>
        <v>0</v>
      </c>
      <c r="E24" s="9">
        <f t="shared" ref="E24:F24" si="7">SUM(E25:E29)</f>
        <v>0</v>
      </c>
      <c r="F24" s="9">
        <f t="shared" si="7"/>
        <v>870</v>
      </c>
    </row>
    <row r="25" spans="1:6" x14ac:dyDescent="0.25">
      <c r="A25" s="20" t="s">
        <v>10</v>
      </c>
      <c r="B25" s="3">
        <v>100</v>
      </c>
      <c r="C25" s="3"/>
      <c r="D25" s="1"/>
      <c r="E25" s="12"/>
      <c r="F25" s="3">
        <v>20</v>
      </c>
    </row>
    <row r="26" spans="1:6" x14ac:dyDescent="0.25">
      <c r="A26" s="1" t="s">
        <v>11</v>
      </c>
      <c r="B26" s="3">
        <v>700</v>
      </c>
      <c r="C26" s="3"/>
      <c r="D26" s="8"/>
      <c r="E26" s="12"/>
      <c r="F26" s="3">
        <v>500</v>
      </c>
    </row>
    <row r="27" spans="1:6" x14ac:dyDescent="0.25">
      <c r="A27" s="1" t="s">
        <v>7</v>
      </c>
      <c r="B27" s="3">
        <v>100</v>
      </c>
      <c r="C27" s="3"/>
      <c r="D27" s="8"/>
      <c r="E27" s="12"/>
      <c r="F27" s="3">
        <v>150</v>
      </c>
    </row>
    <row r="28" spans="1:6" x14ac:dyDescent="0.25">
      <c r="A28" s="1" t="s">
        <v>12</v>
      </c>
      <c r="B28" s="3">
        <v>150</v>
      </c>
      <c r="C28" s="3"/>
      <c r="D28" s="8"/>
      <c r="E28" s="12"/>
      <c r="F28" s="3">
        <v>100</v>
      </c>
    </row>
    <row r="29" spans="1:6" s="2" customFormat="1" x14ac:dyDescent="0.25">
      <c r="A29" s="10" t="s">
        <v>43</v>
      </c>
      <c r="B29" s="12">
        <v>50</v>
      </c>
      <c r="C29" s="3"/>
      <c r="D29" s="8"/>
      <c r="E29" s="12"/>
      <c r="F29" s="12">
        <v>100</v>
      </c>
    </row>
    <row r="30" spans="1:6" x14ac:dyDescent="0.25">
      <c r="A30" s="6" t="s">
        <v>13</v>
      </c>
      <c r="B30" s="7">
        <v>7000</v>
      </c>
      <c r="C30" s="7"/>
      <c r="D30" s="7"/>
      <c r="E30" s="7"/>
      <c r="F30" s="7">
        <v>6000</v>
      </c>
    </row>
    <row r="31" spans="1:6" x14ac:dyDescent="0.25">
      <c r="A31" s="14" t="s">
        <v>14</v>
      </c>
      <c r="B31" s="9">
        <f>SUM(B32:B34)</f>
        <v>64500</v>
      </c>
      <c r="C31" s="9">
        <f t="shared" ref="C31:D31" si="8">SUM(C32:C34)</f>
        <v>0</v>
      </c>
      <c r="D31" s="9">
        <f t="shared" si="8"/>
        <v>0</v>
      </c>
      <c r="E31" s="9">
        <f>SUM(E32:E34)</f>
        <v>0</v>
      </c>
      <c r="F31" s="9">
        <f t="shared" ref="F31" si="9">SUM(F32:F34)</f>
        <v>63650</v>
      </c>
    </row>
    <row r="32" spans="1:6" x14ac:dyDescent="0.25">
      <c r="A32" s="1" t="s">
        <v>15</v>
      </c>
      <c r="B32" s="3">
        <v>58000</v>
      </c>
      <c r="C32" s="3"/>
      <c r="D32" s="8"/>
      <c r="E32" s="12"/>
      <c r="F32" s="3">
        <v>57000</v>
      </c>
    </row>
    <row r="33" spans="1:6" x14ac:dyDescent="0.25">
      <c r="A33" s="1" t="s">
        <v>16</v>
      </c>
      <c r="B33" s="3">
        <v>5500</v>
      </c>
      <c r="C33" s="3"/>
      <c r="D33" s="8"/>
      <c r="E33" s="12"/>
      <c r="F33" s="3">
        <v>5800</v>
      </c>
    </row>
    <row r="34" spans="1:6" s="2" customFormat="1" x14ac:dyDescent="0.25">
      <c r="A34" s="10" t="s">
        <v>17</v>
      </c>
      <c r="B34" s="12">
        <v>1000</v>
      </c>
      <c r="C34" s="12"/>
      <c r="D34" s="8"/>
      <c r="E34" s="12"/>
      <c r="F34" s="12">
        <v>850</v>
      </c>
    </row>
    <row r="35" spans="1:6" s="2" customFormat="1" x14ac:dyDescent="0.25">
      <c r="A35" s="40"/>
      <c r="B35" s="41"/>
      <c r="C35" s="41"/>
      <c r="D35" s="42"/>
      <c r="E35" s="41"/>
      <c r="F35" s="41"/>
    </row>
    <row r="36" spans="1:6" s="2" customFormat="1" x14ac:dyDescent="0.25">
      <c r="A36" s="40"/>
      <c r="B36" s="41"/>
      <c r="C36" s="41"/>
      <c r="D36" s="42"/>
      <c r="E36" s="41"/>
      <c r="F36" s="41"/>
    </row>
    <row r="37" spans="1:6" s="2" customFormat="1" x14ac:dyDescent="0.25">
      <c r="A37" s="40"/>
      <c r="B37" s="41"/>
      <c r="C37" s="41"/>
      <c r="D37" s="42"/>
      <c r="E37" s="41"/>
      <c r="F37" s="41"/>
    </row>
    <row r="38" spans="1:6" s="2" customFormat="1" x14ac:dyDescent="0.25">
      <c r="A38" s="40"/>
      <c r="B38" s="41"/>
      <c r="C38" s="41"/>
      <c r="D38" s="42"/>
      <c r="E38" s="41"/>
      <c r="F38" s="41"/>
    </row>
    <row r="39" spans="1:6" s="2" customFormat="1" x14ac:dyDescent="0.25">
      <c r="A39" s="40"/>
      <c r="B39" s="41"/>
      <c r="C39" s="41"/>
      <c r="D39" s="42"/>
      <c r="E39" s="41"/>
      <c r="F39" s="41"/>
    </row>
    <row r="40" spans="1:6" s="2" customFormat="1" x14ac:dyDescent="0.25">
      <c r="A40" s="40"/>
      <c r="B40" s="41"/>
      <c r="C40" s="41"/>
      <c r="D40" s="42"/>
      <c r="E40" s="41"/>
      <c r="F40" s="41"/>
    </row>
    <row r="41" spans="1:6" s="2" customFormat="1" x14ac:dyDescent="0.25">
      <c r="A41" s="40"/>
      <c r="B41" s="41"/>
      <c r="C41" s="41"/>
      <c r="D41" s="42"/>
      <c r="E41" s="41"/>
      <c r="F41" s="41"/>
    </row>
    <row r="42" spans="1:6" s="2" customFormat="1" x14ac:dyDescent="0.25">
      <c r="A42" s="43"/>
      <c r="B42" s="44"/>
      <c r="C42" s="44"/>
      <c r="D42" s="45"/>
      <c r="E42" s="44"/>
      <c r="F42" s="44"/>
    </row>
    <row r="43" spans="1:6" x14ac:dyDescent="0.25">
      <c r="A43" s="6" t="s">
        <v>18</v>
      </c>
      <c r="B43" s="9">
        <f t="shared" ref="B43:E43" si="10">SUM(B44:B47)</f>
        <v>10100</v>
      </c>
      <c r="C43" s="9">
        <f t="shared" si="10"/>
        <v>0</v>
      </c>
      <c r="D43" s="9">
        <f t="shared" si="10"/>
        <v>0</v>
      </c>
      <c r="E43" s="9">
        <f t="shared" si="10"/>
        <v>0</v>
      </c>
      <c r="F43" s="9">
        <f>SUM(F44:F47)</f>
        <v>9700</v>
      </c>
    </row>
    <row r="44" spans="1:6" x14ac:dyDescent="0.25">
      <c r="A44" s="10" t="s">
        <v>50</v>
      </c>
      <c r="B44" s="12">
        <v>4000</v>
      </c>
      <c r="C44" s="12"/>
      <c r="D44" s="11"/>
      <c r="E44" s="12"/>
      <c r="F44" s="12">
        <v>4000</v>
      </c>
    </row>
    <row r="45" spans="1:6" x14ac:dyDescent="0.25">
      <c r="A45" s="10" t="s">
        <v>19</v>
      </c>
      <c r="B45" s="12">
        <v>500</v>
      </c>
      <c r="C45" s="12"/>
      <c r="D45" s="11"/>
      <c r="E45" s="12"/>
      <c r="F45" s="12">
        <v>200</v>
      </c>
    </row>
    <row r="46" spans="1:6" x14ac:dyDescent="0.25">
      <c r="A46" s="1" t="s">
        <v>65</v>
      </c>
      <c r="B46" s="3">
        <v>5500</v>
      </c>
      <c r="C46" s="3"/>
      <c r="D46" s="8"/>
      <c r="E46" s="12"/>
      <c r="F46" s="3">
        <v>5000</v>
      </c>
    </row>
    <row r="47" spans="1:6" x14ac:dyDescent="0.25">
      <c r="A47" s="1" t="s">
        <v>60</v>
      </c>
      <c r="B47" s="3">
        <v>100</v>
      </c>
      <c r="C47" s="3"/>
      <c r="D47" s="8"/>
      <c r="E47" s="12"/>
      <c r="F47" s="3">
        <v>500</v>
      </c>
    </row>
    <row r="48" spans="1:6" x14ac:dyDescent="0.25">
      <c r="A48" s="14" t="s">
        <v>20</v>
      </c>
      <c r="B48" s="9">
        <f t="shared" ref="B48:D48" si="11">SUM(B49:B50)</f>
        <v>5700</v>
      </c>
      <c r="C48" s="9">
        <f t="shared" si="11"/>
        <v>0</v>
      </c>
      <c r="D48" s="9">
        <f t="shared" si="11"/>
        <v>0</v>
      </c>
      <c r="E48" s="9">
        <f t="shared" ref="E48:F48" si="12">SUM(E49:E50)</f>
        <v>0</v>
      </c>
      <c r="F48" s="9">
        <f t="shared" si="12"/>
        <v>4000</v>
      </c>
    </row>
    <row r="49" spans="1:6" x14ac:dyDescent="0.25">
      <c r="A49" s="1" t="s">
        <v>21</v>
      </c>
      <c r="B49" s="15">
        <v>5000</v>
      </c>
      <c r="C49" s="15"/>
      <c r="D49" s="8"/>
      <c r="E49" s="13"/>
      <c r="F49" s="15">
        <v>3500</v>
      </c>
    </row>
    <row r="50" spans="1:6" x14ac:dyDescent="0.25">
      <c r="A50" s="1" t="s">
        <v>53</v>
      </c>
      <c r="B50" s="15">
        <v>700</v>
      </c>
      <c r="C50" s="15"/>
      <c r="D50" s="8"/>
      <c r="E50" s="13"/>
      <c r="F50" s="15">
        <v>500</v>
      </c>
    </row>
    <row r="51" spans="1:6" x14ac:dyDescent="0.25">
      <c r="A51" s="6" t="s">
        <v>22</v>
      </c>
      <c r="B51" s="9">
        <f>SUM(B52:B62)</f>
        <v>22200</v>
      </c>
      <c r="C51" s="9">
        <f>SUM(C52:C62)</f>
        <v>0</v>
      </c>
      <c r="D51" s="9">
        <f>SUM(D52:D62)</f>
        <v>0</v>
      </c>
      <c r="E51" s="9">
        <f>SUM(E52:E61)</f>
        <v>0</v>
      </c>
      <c r="F51" s="9">
        <f t="shared" ref="F51" si="13">SUM(F52:F61)</f>
        <v>21460</v>
      </c>
    </row>
    <row r="52" spans="1:6" x14ac:dyDescent="0.25">
      <c r="A52" s="1" t="s">
        <v>23</v>
      </c>
      <c r="B52" s="13">
        <v>250</v>
      </c>
      <c r="C52" s="15"/>
      <c r="D52" s="8"/>
      <c r="E52" s="13"/>
      <c r="F52" s="13">
        <v>200</v>
      </c>
    </row>
    <row r="53" spans="1:6" x14ac:dyDescent="0.25">
      <c r="A53" s="1" t="s">
        <v>24</v>
      </c>
      <c r="B53" s="15">
        <v>1500</v>
      </c>
      <c r="C53" s="15"/>
      <c r="D53" s="8"/>
      <c r="E53" s="13"/>
      <c r="F53" s="15">
        <v>1400</v>
      </c>
    </row>
    <row r="54" spans="1:6" x14ac:dyDescent="0.25">
      <c r="A54" s="1" t="s">
        <v>25</v>
      </c>
      <c r="B54" s="15">
        <v>8000</v>
      </c>
      <c r="C54" s="15"/>
      <c r="D54" s="8"/>
      <c r="E54" s="13"/>
      <c r="F54" s="15">
        <v>7000</v>
      </c>
    </row>
    <row r="55" spans="1:6" x14ac:dyDescent="0.25">
      <c r="A55" s="1" t="s">
        <v>52</v>
      </c>
      <c r="B55" s="13">
        <v>9500</v>
      </c>
      <c r="C55" s="13"/>
      <c r="D55" s="8"/>
      <c r="E55" s="13"/>
      <c r="F55" s="13">
        <v>10200</v>
      </c>
    </row>
    <row r="56" spans="1:6" x14ac:dyDescent="0.25">
      <c r="A56" s="1" t="s">
        <v>26</v>
      </c>
      <c r="B56" s="15">
        <v>400</v>
      </c>
      <c r="C56" s="15"/>
      <c r="D56" s="8"/>
      <c r="E56" s="13"/>
      <c r="F56" s="15">
        <v>400</v>
      </c>
    </row>
    <row r="57" spans="1:6" x14ac:dyDescent="0.25">
      <c r="A57" s="10" t="s">
        <v>61</v>
      </c>
      <c r="B57" s="13">
        <v>1500</v>
      </c>
      <c r="C57" s="15"/>
      <c r="D57" s="8"/>
      <c r="E57" s="13"/>
      <c r="F57" s="13">
        <v>1500</v>
      </c>
    </row>
    <row r="58" spans="1:6" x14ac:dyDescent="0.25">
      <c r="A58" s="1" t="s">
        <v>27</v>
      </c>
      <c r="B58" s="15">
        <v>800</v>
      </c>
      <c r="C58" s="15"/>
      <c r="D58" s="8"/>
      <c r="E58" s="13"/>
      <c r="F58" s="15">
        <v>600</v>
      </c>
    </row>
    <row r="59" spans="1:6" x14ac:dyDescent="0.25">
      <c r="A59" s="1" t="s">
        <v>28</v>
      </c>
      <c r="B59" s="15">
        <v>50</v>
      </c>
      <c r="C59" s="15"/>
      <c r="D59" s="8"/>
      <c r="E59" s="13"/>
      <c r="F59" s="15">
        <v>30</v>
      </c>
    </row>
    <row r="60" spans="1:6" x14ac:dyDescent="0.25">
      <c r="A60" s="1" t="s">
        <v>54</v>
      </c>
      <c r="B60" s="13">
        <v>50</v>
      </c>
      <c r="C60" s="15"/>
      <c r="D60" s="8"/>
      <c r="E60" s="13"/>
      <c r="F60" s="13">
        <v>30</v>
      </c>
    </row>
    <row r="61" spans="1:6" x14ac:dyDescent="0.25">
      <c r="A61" s="1" t="s">
        <v>29</v>
      </c>
      <c r="B61" s="13">
        <v>150</v>
      </c>
      <c r="C61" s="15"/>
      <c r="D61" s="8"/>
      <c r="E61" s="13"/>
      <c r="F61" s="13">
        <v>100</v>
      </c>
    </row>
    <row r="62" spans="1:6" ht="6" customHeight="1" x14ac:dyDescent="0.25">
      <c r="A62" s="1"/>
      <c r="B62" s="3"/>
      <c r="C62" s="3"/>
      <c r="D62" s="3"/>
      <c r="E62" s="3"/>
      <c r="F62" s="3"/>
    </row>
    <row r="63" spans="1:6" x14ac:dyDescent="0.25">
      <c r="A63" s="6" t="s">
        <v>30</v>
      </c>
      <c r="B63" s="9">
        <f t="shared" ref="B63:F63" si="14">SUM(B64:B66)</f>
        <v>34500</v>
      </c>
      <c r="C63" s="9">
        <f t="shared" si="14"/>
        <v>0</v>
      </c>
      <c r="D63" s="9">
        <f t="shared" si="14"/>
        <v>0</v>
      </c>
      <c r="E63" s="9">
        <f t="shared" si="14"/>
        <v>0</v>
      </c>
      <c r="F63" s="9">
        <f t="shared" si="14"/>
        <v>31800</v>
      </c>
    </row>
    <row r="64" spans="1:6" s="2" customFormat="1" x14ac:dyDescent="0.25">
      <c r="A64" s="10" t="s">
        <v>66</v>
      </c>
      <c r="B64" s="12">
        <v>28000</v>
      </c>
      <c r="C64" s="12"/>
      <c r="D64" s="11"/>
      <c r="E64" s="12"/>
      <c r="F64" s="12">
        <v>28000</v>
      </c>
    </row>
    <row r="65" spans="1:6" x14ac:dyDescent="0.25">
      <c r="A65" s="1" t="s">
        <v>31</v>
      </c>
      <c r="B65" s="3">
        <v>5000</v>
      </c>
      <c r="C65" s="3"/>
      <c r="D65" s="8"/>
      <c r="E65" s="12"/>
      <c r="F65" s="3">
        <v>3000</v>
      </c>
    </row>
    <row r="66" spans="1:6" x14ac:dyDescent="0.25">
      <c r="A66" s="1" t="s">
        <v>32</v>
      </c>
      <c r="B66" s="3">
        <v>1500</v>
      </c>
      <c r="C66" s="3"/>
      <c r="D66" s="8"/>
      <c r="E66" s="12"/>
      <c r="F66" s="3">
        <v>800</v>
      </c>
    </row>
    <row r="67" spans="1:6" x14ac:dyDescent="0.25">
      <c r="A67" s="6" t="s">
        <v>33</v>
      </c>
      <c r="B67" s="7">
        <v>20000</v>
      </c>
      <c r="C67" s="16"/>
      <c r="D67" s="7"/>
      <c r="E67" s="7"/>
      <c r="F67" s="7">
        <v>9000</v>
      </c>
    </row>
    <row r="68" spans="1:6" x14ac:dyDescent="0.25">
      <c r="A68" s="6" t="s">
        <v>34</v>
      </c>
      <c r="B68" s="7">
        <v>58000</v>
      </c>
      <c r="C68" s="16"/>
      <c r="D68" s="7"/>
      <c r="E68" s="7"/>
      <c r="F68" s="7">
        <v>57500</v>
      </c>
    </row>
    <row r="69" spans="1:6" x14ac:dyDescent="0.25">
      <c r="A69" s="6"/>
      <c r="B69" s="16"/>
      <c r="C69" s="16"/>
      <c r="D69" s="16"/>
      <c r="E69" s="16"/>
      <c r="F69" s="16"/>
    </row>
    <row r="70" spans="1:6" ht="13.8" x14ac:dyDescent="0.25">
      <c r="A70" s="4" t="s">
        <v>35</v>
      </c>
      <c r="B70" s="17">
        <f>B71+B75+B89</f>
        <v>755000</v>
      </c>
      <c r="C70" s="17">
        <f>C71+C75+C89</f>
        <v>0</v>
      </c>
      <c r="D70" s="17">
        <f>D71+D75+D89</f>
        <v>0</v>
      </c>
      <c r="E70" s="17">
        <f>E71+E75+E89</f>
        <v>0</v>
      </c>
      <c r="F70" s="17">
        <f>F71+F75+F89</f>
        <v>676500</v>
      </c>
    </row>
    <row r="71" spans="1:6" x14ac:dyDescent="0.25">
      <c r="A71" s="6" t="s">
        <v>36</v>
      </c>
      <c r="B71" s="9">
        <f>SUM(B72:B74)</f>
        <v>598500</v>
      </c>
      <c r="C71" s="9">
        <f>SUM(C72:C74)</f>
        <v>0</v>
      </c>
      <c r="D71" s="9">
        <f>SUM(D72:D74)</f>
        <v>0</v>
      </c>
      <c r="E71" s="9">
        <f>SUM(E72:E74)</f>
        <v>0</v>
      </c>
      <c r="F71" s="9">
        <f>SUM(F72:F74)</f>
        <v>599500</v>
      </c>
    </row>
    <row r="72" spans="1:6" x14ac:dyDescent="0.25">
      <c r="A72" s="1" t="s">
        <v>37</v>
      </c>
      <c r="B72" s="15">
        <v>91000</v>
      </c>
      <c r="C72" s="15"/>
      <c r="D72" s="8"/>
      <c r="E72" s="13"/>
      <c r="F72" s="15">
        <v>89500</v>
      </c>
    </row>
    <row r="73" spans="1:6" x14ac:dyDescent="0.25">
      <c r="A73" s="1" t="s">
        <v>38</v>
      </c>
      <c r="B73" s="15">
        <v>440000</v>
      </c>
      <c r="C73" s="15"/>
      <c r="D73" s="8"/>
      <c r="E73" s="13"/>
      <c r="F73" s="15">
        <v>445000</v>
      </c>
    </row>
    <row r="74" spans="1:6" x14ac:dyDescent="0.25">
      <c r="A74" s="10" t="s">
        <v>49</v>
      </c>
      <c r="B74" s="13">
        <v>67500</v>
      </c>
      <c r="C74" s="13"/>
      <c r="D74" s="13"/>
      <c r="E74" s="13"/>
      <c r="F74" s="13">
        <v>65000</v>
      </c>
    </row>
    <row r="75" spans="1:6" x14ac:dyDescent="0.25">
      <c r="A75" s="6" t="s">
        <v>39</v>
      </c>
      <c r="B75" s="9">
        <f t="shared" ref="B75:D75" si="15">SUM(B76:B79)</f>
        <v>135000</v>
      </c>
      <c r="C75" s="9">
        <f t="shared" si="15"/>
        <v>0</v>
      </c>
      <c r="D75" s="9">
        <f t="shared" si="15"/>
        <v>0</v>
      </c>
      <c r="E75" s="9">
        <f t="shared" ref="E75:F75" si="16">SUM(E76:E79)</f>
        <v>0</v>
      </c>
      <c r="F75" s="9">
        <f t="shared" si="16"/>
        <v>50000</v>
      </c>
    </row>
    <row r="76" spans="1:6" x14ac:dyDescent="0.25">
      <c r="A76" s="18" t="s">
        <v>40</v>
      </c>
      <c r="B76" s="13">
        <v>10000</v>
      </c>
      <c r="C76" s="13"/>
      <c r="D76" s="11"/>
      <c r="E76" s="13"/>
      <c r="F76" s="13">
        <v>0</v>
      </c>
    </row>
    <row r="77" spans="1:6" x14ac:dyDescent="0.25">
      <c r="A77" s="1" t="s">
        <v>41</v>
      </c>
      <c r="B77" s="12">
        <v>50000</v>
      </c>
      <c r="C77" s="12"/>
      <c r="D77" s="8"/>
      <c r="E77" s="12"/>
      <c r="F77" s="12">
        <v>0</v>
      </c>
    </row>
    <row r="78" spans="1:6" x14ac:dyDescent="0.25">
      <c r="A78" s="1" t="s">
        <v>42</v>
      </c>
      <c r="B78" s="12">
        <v>60000</v>
      </c>
      <c r="C78" s="12"/>
      <c r="D78" s="8"/>
      <c r="E78" s="12"/>
      <c r="F78" s="12">
        <v>50000</v>
      </c>
    </row>
    <row r="79" spans="1:6" x14ac:dyDescent="0.25">
      <c r="A79" s="1" t="s">
        <v>56</v>
      </c>
      <c r="B79" s="12">
        <v>15000</v>
      </c>
      <c r="C79" s="12"/>
      <c r="D79" s="8"/>
      <c r="E79" s="12"/>
      <c r="F79" s="12">
        <v>0</v>
      </c>
    </row>
    <row r="80" spans="1:6" x14ac:dyDescent="0.25">
      <c r="A80" s="48"/>
      <c r="B80" s="41"/>
      <c r="C80" s="41"/>
      <c r="D80" s="42"/>
      <c r="E80" s="41"/>
      <c r="F80" s="41"/>
    </row>
    <row r="81" spans="1:9" x14ac:dyDescent="0.25">
      <c r="A81" s="48"/>
      <c r="B81" s="41"/>
      <c r="C81" s="41"/>
      <c r="D81" s="42"/>
      <c r="E81" s="41"/>
      <c r="F81" s="41"/>
    </row>
    <row r="82" spans="1:9" x14ac:dyDescent="0.25">
      <c r="A82" s="48"/>
      <c r="B82" s="41"/>
      <c r="C82" s="41"/>
      <c r="D82" s="42"/>
      <c r="E82" s="41"/>
      <c r="F82" s="41"/>
    </row>
    <row r="83" spans="1:9" x14ac:dyDescent="0.25">
      <c r="A83" s="48"/>
      <c r="B83" s="41"/>
      <c r="C83" s="41"/>
      <c r="D83" s="42"/>
      <c r="E83" s="41"/>
      <c r="F83" s="41"/>
    </row>
    <row r="84" spans="1:9" x14ac:dyDescent="0.25">
      <c r="A84" s="48"/>
      <c r="B84" s="41"/>
      <c r="C84" s="41"/>
      <c r="D84" s="42"/>
      <c r="E84" s="41"/>
      <c r="F84" s="41"/>
    </row>
    <row r="85" spans="1:9" x14ac:dyDescent="0.25">
      <c r="A85" s="48"/>
      <c r="B85" s="41"/>
      <c r="C85" s="41"/>
      <c r="D85" s="42"/>
      <c r="E85" s="41"/>
      <c r="F85" s="41"/>
    </row>
    <row r="86" spans="1:9" x14ac:dyDescent="0.25">
      <c r="A86" s="48"/>
      <c r="B86" s="41"/>
      <c r="C86" s="41"/>
      <c r="D86" s="42"/>
      <c r="E86" s="41"/>
      <c r="F86" s="41"/>
    </row>
    <row r="87" spans="1:9" x14ac:dyDescent="0.25">
      <c r="A87" s="48"/>
      <c r="B87" s="41"/>
      <c r="C87" s="41"/>
      <c r="D87" s="42"/>
      <c r="E87" s="41"/>
      <c r="F87" s="41"/>
    </row>
    <row r="88" spans="1:9" x14ac:dyDescent="0.25">
      <c r="A88" s="48"/>
      <c r="B88" s="41"/>
      <c r="C88" s="41"/>
      <c r="D88" s="42"/>
      <c r="E88" s="41"/>
      <c r="F88" s="41"/>
    </row>
    <row r="89" spans="1:9" x14ac:dyDescent="0.25">
      <c r="A89" s="6" t="s">
        <v>43</v>
      </c>
      <c r="B89" s="9">
        <f t="shared" ref="B89:D89" si="17">SUM(B90:B93)</f>
        <v>21500</v>
      </c>
      <c r="C89" s="9">
        <f t="shared" si="17"/>
        <v>0</v>
      </c>
      <c r="D89" s="9">
        <f t="shared" si="17"/>
        <v>0</v>
      </c>
      <c r="E89" s="9">
        <f t="shared" ref="E89:F89" si="18">SUM(E90:E93)</f>
        <v>0</v>
      </c>
      <c r="F89" s="9">
        <f t="shared" si="18"/>
        <v>27000</v>
      </c>
    </row>
    <row r="90" spans="1:9" x14ac:dyDescent="0.25">
      <c r="A90" s="10" t="s">
        <v>55</v>
      </c>
      <c r="B90" s="12">
        <v>6000</v>
      </c>
      <c r="C90" s="12"/>
      <c r="D90" s="12"/>
      <c r="E90" s="12"/>
      <c r="F90" s="12">
        <v>6000</v>
      </c>
      <c r="G90" s="21"/>
      <c r="H90" s="39"/>
      <c r="I90" s="2"/>
    </row>
    <row r="91" spans="1:9" x14ac:dyDescent="0.25">
      <c r="A91" s="10" t="s">
        <v>44</v>
      </c>
      <c r="B91" s="12">
        <v>7500</v>
      </c>
      <c r="C91" s="12"/>
      <c r="D91" s="11"/>
      <c r="E91" s="12"/>
      <c r="F91" s="12">
        <v>11000</v>
      </c>
    </row>
    <row r="92" spans="1:9" x14ac:dyDescent="0.25">
      <c r="A92" s="10" t="s">
        <v>45</v>
      </c>
      <c r="B92" s="12">
        <v>7500</v>
      </c>
      <c r="C92" s="12"/>
      <c r="D92" s="11"/>
      <c r="E92" s="12"/>
      <c r="F92" s="12">
        <v>7500</v>
      </c>
    </row>
    <row r="93" spans="1:9" x14ac:dyDescent="0.25">
      <c r="A93" s="10" t="s">
        <v>57</v>
      </c>
      <c r="B93" s="12">
        <v>500</v>
      </c>
      <c r="C93" s="12"/>
      <c r="D93" s="11"/>
      <c r="E93" s="12"/>
      <c r="F93" s="12">
        <v>2500</v>
      </c>
    </row>
    <row r="94" spans="1:9" ht="5.25" customHeight="1" x14ac:dyDescent="0.25">
      <c r="A94" s="10"/>
      <c r="B94" s="12"/>
      <c r="C94" s="12"/>
      <c r="D94" s="12"/>
      <c r="E94" s="12"/>
      <c r="F94" s="12"/>
    </row>
    <row r="95" spans="1:9" ht="20.25" customHeight="1" x14ac:dyDescent="0.25">
      <c r="A95" s="4" t="s">
        <v>46</v>
      </c>
      <c r="B95" s="5">
        <f>B70-B9</f>
        <v>361400</v>
      </c>
      <c r="C95" s="5">
        <f>C70-C9</f>
        <v>0</v>
      </c>
      <c r="D95" s="5">
        <f>D70-D9</f>
        <v>0</v>
      </c>
      <c r="E95" s="5">
        <f>E70-E9</f>
        <v>0</v>
      </c>
      <c r="F95" s="5">
        <f>F70-F9</f>
        <v>320920</v>
      </c>
    </row>
    <row r="96" spans="1:9" ht="6.75" customHeight="1" x14ac:dyDescent="0.25">
      <c r="A96" s="28"/>
      <c r="B96" s="28"/>
      <c r="C96" s="28"/>
      <c r="D96" s="28"/>
      <c r="E96" s="28"/>
      <c r="F96" s="28"/>
      <c r="G96" s="19"/>
    </row>
    <row r="97" spans="1:6" ht="16.5" customHeight="1" x14ac:dyDescent="0.25">
      <c r="A97" s="35" t="s">
        <v>69</v>
      </c>
      <c r="B97" s="31">
        <v>55000</v>
      </c>
      <c r="C97" s="34"/>
      <c r="D97" s="34" t="s">
        <v>62</v>
      </c>
      <c r="E97" s="31">
        <v>0</v>
      </c>
      <c r="F97" s="49">
        <v>57000</v>
      </c>
    </row>
    <row r="98" spans="1:6" s="30" customFormat="1" ht="6.75" customHeight="1" x14ac:dyDescent="0.3">
      <c r="A98" s="28"/>
      <c r="B98" s="29"/>
      <c r="C98" s="29"/>
      <c r="D98" s="29"/>
      <c r="E98" s="29"/>
      <c r="F98" s="29"/>
    </row>
    <row r="99" spans="1:6" ht="21" customHeight="1" x14ac:dyDescent="0.25">
      <c r="A99" s="32" t="s">
        <v>63</v>
      </c>
      <c r="B99" s="33">
        <f>SUM(B95:B98)</f>
        <v>416400</v>
      </c>
      <c r="C99" s="33">
        <f>SUM(C95:C98)</f>
        <v>0</v>
      </c>
      <c r="D99" s="33">
        <f>SUM(D95:D98)</f>
        <v>0</v>
      </c>
      <c r="E99" s="33">
        <f>SUM(E95:E98)</f>
        <v>0</v>
      </c>
      <c r="F99" s="33">
        <f>SUM(F95:F98)</f>
        <v>377920</v>
      </c>
    </row>
    <row r="101" spans="1:6" x14ac:dyDescent="0.25">
      <c r="A101" s="21"/>
    </row>
    <row r="102" spans="1:6" x14ac:dyDescent="0.25">
      <c r="A102" s="21"/>
      <c r="E102" s="19"/>
      <c r="F102" s="19"/>
    </row>
    <row r="103" spans="1:6" x14ac:dyDescent="0.25">
      <c r="A103" s="38"/>
      <c r="E103" s="19"/>
      <c r="F103" s="19"/>
    </row>
    <row r="104" spans="1:6" x14ac:dyDescent="0.25">
      <c r="A104" s="38"/>
      <c r="E104" s="19"/>
      <c r="F104" s="19"/>
    </row>
  </sheetData>
  <protectedRanges>
    <protectedRange password="CCD6" sqref="B9:F9" name="Oblast1_1"/>
  </protectedRanges>
  <mergeCells count="6">
    <mergeCell ref="F4:F5"/>
    <mergeCell ref="A3:B3"/>
    <mergeCell ref="A4:A5"/>
    <mergeCell ref="E4:E5"/>
    <mergeCell ref="D4:D5"/>
    <mergeCell ref="B4:B5"/>
  </mergeCells>
  <phoneticPr fontId="45" type="noConversion"/>
  <printOptions horizontalCentered="1"/>
  <pageMargins left="1.1811023622047245" right="1.1417322834645669" top="0.39370078740157483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 EČ</vt:lpstr>
    </vt:vector>
  </TitlesOfParts>
  <Company>UMČ Praha 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jbraunov</dc:creator>
  <cp:lastModifiedBy>Braunová Jolana</cp:lastModifiedBy>
  <cp:lastPrinted>2018-12-11T09:05:59Z</cp:lastPrinted>
  <dcterms:created xsi:type="dcterms:W3CDTF">2012-10-22T11:44:40Z</dcterms:created>
  <dcterms:modified xsi:type="dcterms:W3CDTF">2019-03-19T07:56:40Z</dcterms:modified>
</cp:coreProperties>
</file>